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yaakg\Desktop\市原市剣道連盟\04_会員登録\"/>
    </mc:Choice>
  </mc:AlternateContent>
  <xr:revisionPtr revIDLastSave="0" documentId="13_ncr:1_{DCB3C29A-0561-4B03-B12C-368CF0D4F005}" xr6:coauthVersionLast="47" xr6:coauthVersionMax="47" xr10:uidLastSave="{00000000-0000-0000-0000-000000000000}"/>
  <bookViews>
    <workbookView xWindow="-120" yWindow="-120" windowWidth="29040" windowHeight="16440" tabRatio="828" activeTab="2" xr2:uid="{00000000-000D-0000-FFFF-FFFF00000000}"/>
  </bookViews>
  <sheets>
    <sheet name="会費納入願い" sheetId="16" r:id="rId1"/>
    <sheet name="①会員申込書" sheetId="27" r:id="rId2"/>
    <sheet name="②団体会員申込書" sheetId="22" r:id="rId3"/>
    <sheet name="③稽古場所" sheetId="23" r:id="rId4"/>
    <sheet name="①会員申込書 (手書き用)" sheetId="36" state="hidden" r:id="rId5"/>
    <sheet name="入力リスト用データ" sheetId="35" state="hidden" r:id="rId6"/>
  </sheets>
  <definedNames>
    <definedName name="_xlnm.Print_Area" localSheetId="4">'①会員申込書 (手書き用)'!$A$1:$L$38</definedName>
    <definedName name="_xlnm.Print_Area" localSheetId="2">②団体会員申込書!$A$1:$H$26</definedName>
    <definedName name="_xlnm.Print_Area" localSheetId="3">③稽古場所!$A$1:$K$10</definedName>
    <definedName name="_xlnm.Print_Area" localSheetId="0">会費納入願い!$A$1:$AG$44</definedName>
  </definedNames>
  <calcPr calcId="191029"/>
</workbook>
</file>

<file path=xl/calcChain.xml><?xml version="1.0" encoding="utf-8"?>
<calcChain xmlns="http://schemas.openxmlformats.org/spreadsheetml/2006/main">
  <c r="I21" i="36" l="1"/>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45" i="27"/>
  <c r="I46" i="27"/>
  <c r="X46" i="27"/>
  <c r="Y46" i="27" s="1"/>
  <c r="I47" i="27"/>
  <c r="X47" i="27"/>
  <c r="Y47" i="27" s="1"/>
  <c r="I48" i="27"/>
  <c r="X48" i="27"/>
  <c r="Y48" i="27"/>
  <c r="I49" i="27"/>
  <c r="X49" i="27"/>
  <c r="Y49" i="27" s="1"/>
  <c r="I50" i="27"/>
  <c r="X50" i="27"/>
  <c r="Y50" i="27" s="1"/>
  <c r="I51" i="27"/>
  <c r="X51" i="27"/>
  <c r="Y51" i="27"/>
  <c r="I52" i="27"/>
  <c r="X52" i="27"/>
  <c r="Y52" i="27" s="1"/>
  <c r="I53" i="27"/>
  <c r="X53" i="27"/>
  <c r="Y53" i="27" s="1"/>
  <c r="I54" i="27"/>
  <c r="X54" i="27"/>
  <c r="Y54" i="27" s="1"/>
  <c r="I55" i="27"/>
  <c r="X55" i="27"/>
  <c r="Y55" i="27" s="1"/>
  <c r="I56" i="27"/>
  <c r="X56" i="27"/>
  <c r="Y56" i="27" s="1"/>
  <c r="I57" i="27"/>
  <c r="X57" i="27"/>
  <c r="Y57" i="27" s="1"/>
  <c r="I58" i="27"/>
  <c r="X58" i="27"/>
  <c r="Y58" i="27" s="1"/>
  <c r="I59" i="27"/>
  <c r="X59" i="27"/>
  <c r="Y59" i="27" s="1"/>
  <c r="I60" i="27"/>
  <c r="X60" i="27"/>
  <c r="Y60" i="27" s="1"/>
  <c r="I61" i="27"/>
  <c r="X61" i="27"/>
  <c r="Y61" i="27" s="1"/>
  <c r="I62" i="27"/>
  <c r="X62" i="27"/>
  <c r="Y62" i="27" s="1"/>
  <c r="I63" i="27"/>
  <c r="X63" i="27"/>
  <c r="Y63" i="27"/>
  <c r="I64" i="27"/>
  <c r="X64" i="27"/>
  <c r="Y64" i="27" s="1"/>
  <c r="I65" i="27"/>
  <c r="X65" i="27"/>
  <c r="Y65" i="27" s="1"/>
  <c r="I66" i="27"/>
  <c r="X66" i="27"/>
  <c r="Y66" i="27"/>
  <c r="I67" i="27"/>
  <c r="X67" i="27"/>
  <c r="Y67" i="27" s="1"/>
  <c r="I68" i="27"/>
  <c r="X68" i="27"/>
  <c r="Y68" i="27" s="1"/>
  <c r="I69" i="27"/>
  <c r="X69" i="27"/>
  <c r="Y69" i="27" s="1"/>
  <c r="I70" i="27"/>
  <c r="X70" i="27"/>
  <c r="Y70" i="27" s="1"/>
  <c r="I71" i="27"/>
  <c r="X71" i="27"/>
  <c r="Y71" i="27" s="1"/>
  <c r="I72" i="27"/>
  <c r="X72" i="27"/>
  <c r="Y72" i="27" s="1"/>
  <c r="I73" i="27"/>
  <c r="X73" i="27"/>
  <c r="Y73" i="27" s="1"/>
  <c r="I74" i="27"/>
  <c r="X74" i="27"/>
  <c r="Y74" i="27" s="1"/>
  <c r="I75" i="27"/>
  <c r="X75" i="27"/>
  <c r="Y75" i="27" s="1"/>
  <c r="I76" i="27"/>
  <c r="X76" i="27"/>
  <c r="Y76" i="27" s="1"/>
  <c r="I77" i="27"/>
  <c r="X77" i="27"/>
  <c r="Y77" i="27" s="1"/>
  <c r="I78" i="27"/>
  <c r="X78" i="27"/>
  <c r="Y78" i="27" s="1"/>
  <c r="I79" i="27"/>
  <c r="X79" i="27"/>
  <c r="Y79" i="27" s="1"/>
  <c r="I80" i="27"/>
  <c r="X80" i="27"/>
  <c r="Y80" i="27" s="1"/>
  <c r="I81" i="27"/>
  <c r="X81" i="27"/>
  <c r="Y81" i="27" s="1"/>
  <c r="I82" i="27"/>
  <c r="X82" i="27"/>
  <c r="Y82" i="27" s="1"/>
  <c r="I83" i="27"/>
  <c r="X83" i="27"/>
  <c r="Y83" i="27" s="1"/>
  <c r="I84" i="27"/>
  <c r="X84" i="27"/>
  <c r="Y84" i="27" s="1"/>
  <c r="I85" i="27"/>
  <c r="X85" i="27"/>
  <c r="Y85" i="27" s="1"/>
  <c r="I86" i="27"/>
  <c r="X86" i="27"/>
  <c r="Y86" i="27" s="1"/>
  <c r="I87" i="27"/>
  <c r="X87" i="27"/>
  <c r="Y87" i="27" s="1"/>
  <c r="I88" i="27"/>
  <c r="X88" i="27"/>
  <c r="Y88" i="27" s="1"/>
  <c r="I89" i="27"/>
  <c r="X89" i="27"/>
  <c r="Y89" i="27" s="1"/>
  <c r="I90" i="27"/>
  <c r="X90" i="27"/>
  <c r="Y90" i="27"/>
  <c r="I91" i="27"/>
  <c r="X91" i="27"/>
  <c r="Y91" i="27" s="1"/>
  <c r="I92" i="27"/>
  <c r="X92" i="27"/>
  <c r="Y92" i="27" s="1"/>
  <c r="I93" i="27"/>
  <c r="X93" i="27"/>
  <c r="Y93" i="27"/>
  <c r="I94" i="27"/>
  <c r="X94" i="27"/>
  <c r="Y94" i="27" s="1"/>
  <c r="I95" i="27"/>
  <c r="X95" i="27"/>
  <c r="Y95" i="27" s="1"/>
  <c r="I96" i="27"/>
  <c r="X96" i="27"/>
  <c r="Y96" i="27"/>
  <c r="I97" i="27"/>
  <c r="X97" i="27"/>
  <c r="Y97" i="27" s="1"/>
  <c r="I98" i="27"/>
  <c r="X98" i="27"/>
  <c r="Y98" i="27" s="1"/>
  <c r="I99" i="27"/>
  <c r="X99" i="27"/>
  <c r="Y99" i="27"/>
  <c r="I100" i="27"/>
  <c r="X100" i="27"/>
  <c r="Y100" i="27" s="1"/>
  <c r="I101" i="27"/>
  <c r="X101" i="27"/>
  <c r="Y101" i="27" s="1"/>
  <c r="I102" i="27"/>
  <c r="X102" i="27"/>
  <c r="Y102" i="27"/>
  <c r="I103" i="27"/>
  <c r="X103" i="27"/>
  <c r="Y103" i="27" s="1"/>
  <c r="I104" i="27"/>
  <c r="X104" i="27"/>
  <c r="Y104" i="27" s="1"/>
  <c r="I105" i="27"/>
  <c r="X105" i="27"/>
  <c r="Y105" i="27" s="1"/>
  <c r="I106" i="27"/>
  <c r="X106" i="27"/>
  <c r="Y106" i="27" s="1"/>
  <c r="I107" i="27"/>
  <c r="X107" i="27"/>
  <c r="Y107" i="27" s="1"/>
  <c r="I108" i="27"/>
  <c r="X108" i="27"/>
  <c r="Y108" i="27" s="1"/>
  <c r="I109" i="27"/>
  <c r="X109" i="27"/>
  <c r="Y109" i="27" s="1"/>
  <c r="I110" i="27"/>
  <c r="X110" i="27"/>
  <c r="Y110" i="27" s="1"/>
  <c r="I111" i="27"/>
  <c r="X111" i="27"/>
  <c r="Y111" i="27" s="1"/>
  <c r="I112" i="27"/>
  <c r="X112" i="27"/>
  <c r="Y112" i="27" s="1"/>
  <c r="I113" i="27"/>
  <c r="X113" i="27"/>
  <c r="Y113" i="27" s="1"/>
  <c r="I114" i="27"/>
  <c r="X114" i="27"/>
  <c r="Y114" i="27" s="1"/>
  <c r="I115" i="27"/>
  <c r="X115" i="27"/>
  <c r="Y115" i="27" s="1"/>
  <c r="I116" i="27"/>
  <c r="X116" i="27"/>
  <c r="Y116" i="27" s="1"/>
  <c r="I117" i="27"/>
  <c r="X117" i="27"/>
  <c r="Y117" i="27" s="1"/>
  <c r="I118" i="27"/>
  <c r="X118" i="27"/>
  <c r="Y118" i="27" s="1"/>
  <c r="I119" i="27"/>
  <c r="X119" i="27"/>
  <c r="Y119" i="27" s="1"/>
  <c r="I120" i="27"/>
  <c r="X120" i="27"/>
  <c r="Y120" i="27" s="1"/>
  <c r="I121" i="27"/>
  <c r="X121" i="27"/>
  <c r="Y121" i="27" s="1"/>
  <c r="I122" i="27"/>
  <c r="X122" i="27"/>
  <c r="Y122" i="27" s="1"/>
  <c r="I123" i="27"/>
  <c r="X123" i="27"/>
  <c r="Y123" i="27" s="1"/>
  <c r="I124" i="27"/>
  <c r="X124" i="27"/>
  <c r="Y124" i="27" s="1"/>
  <c r="I125" i="27"/>
  <c r="X125" i="27"/>
  <c r="Y125" i="27" s="1"/>
  <c r="I126" i="27"/>
  <c r="X126" i="27"/>
  <c r="Y126" i="27"/>
  <c r="I127" i="27"/>
  <c r="X127" i="27"/>
  <c r="Y127" i="27" s="1"/>
  <c r="I128" i="27"/>
  <c r="X128" i="27"/>
  <c r="Y128" i="27" s="1"/>
  <c r="I129" i="27"/>
  <c r="X129" i="27"/>
  <c r="Y129" i="27"/>
  <c r="I130" i="27"/>
  <c r="X130" i="27"/>
  <c r="Y130" i="27" s="1"/>
  <c r="I131" i="27"/>
  <c r="X131" i="27"/>
  <c r="Y131" i="27" s="1"/>
  <c r="I132" i="27"/>
  <c r="X132" i="27"/>
  <c r="Y132" i="27"/>
  <c r="I133" i="27"/>
  <c r="X133" i="27"/>
  <c r="Y133" i="27" s="1"/>
  <c r="I134" i="27"/>
  <c r="X134" i="27"/>
  <c r="Y134" i="27" s="1"/>
  <c r="I135" i="27"/>
  <c r="X135" i="27"/>
  <c r="Y135" i="27"/>
  <c r="I136" i="27"/>
  <c r="X136" i="27"/>
  <c r="Y136" i="27" s="1"/>
  <c r="I137" i="27"/>
  <c r="X137" i="27"/>
  <c r="Y137" i="27" s="1"/>
  <c r="I138" i="27"/>
  <c r="X138" i="27"/>
  <c r="Y138" i="27"/>
  <c r="I139" i="27"/>
  <c r="X139" i="27"/>
  <c r="Y139" i="27" s="1"/>
  <c r="I140" i="27"/>
  <c r="X140" i="27"/>
  <c r="Y140" i="27" s="1"/>
  <c r="I141" i="27"/>
  <c r="X141" i="27"/>
  <c r="Y141" i="27" s="1"/>
  <c r="I142" i="27"/>
  <c r="X142" i="27"/>
  <c r="Y142" i="27" s="1"/>
  <c r="I143" i="27"/>
  <c r="X143" i="27"/>
  <c r="Y143" i="27" s="1"/>
  <c r="I144" i="27"/>
  <c r="X144" i="27"/>
  <c r="Y144" i="27" s="1"/>
  <c r="C33" i="27"/>
  <c r="X45" i="27"/>
  <c r="Y45" i="27" s="1"/>
  <c r="I45" i="27"/>
  <c r="G41" i="27"/>
  <c r="G40" i="27"/>
  <c r="AE1" i="16"/>
  <c r="AB1" i="16"/>
  <c r="I43" i="27"/>
  <c r="C34" i="27" l="1"/>
  <c r="E6" i="16"/>
  <c r="C28" i="16" l="1"/>
  <c r="D9" i="16" l="1"/>
</calcChain>
</file>

<file path=xl/sharedStrings.xml><?xml version="1.0" encoding="utf-8"?>
<sst xmlns="http://schemas.openxmlformats.org/spreadsheetml/2006/main" count="407" uniqueCount="248">
  <si>
    <t>月</t>
    <rPh sb="0" eb="1">
      <t>ガツ</t>
    </rPh>
    <phoneticPr fontId="1"/>
  </si>
  <si>
    <t>日</t>
    <rPh sb="0" eb="1">
      <t>ニチ</t>
    </rPh>
    <phoneticPr fontId="1"/>
  </si>
  <si>
    <t>土</t>
    <rPh sb="0" eb="1">
      <t>ド</t>
    </rPh>
    <phoneticPr fontId="1"/>
  </si>
  <si>
    <t>月</t>
    <rPh sb="0" eb="1">
      <t>ゲツ</t>
    </rPh>
    <phoneticPr fontId="1"/>
  </si>
  <si>
    <t>年</t>
    <rPh sb="0" eb="1">
      <t>ネン</t>
    </rPh>
    <phoneticPr fontId="1"/>
  </si>
  <si>
    <t>団体名</t>
    <rPh sb="0" eb="2">
      <t>ダンタイ</t>
    </rPh>
    <rPh sb="2" eb="3">
      <t>メイ</t>
    </rPh>
    <phoneticPr fontId="1"/>
  </si>
  <si>
    <t>代表者</t>
    <rPh sb="0" eb="3">
      <t>ダイヒョウシャ</t>
    </rPh>
    <phoneticPr fontId="1"/>
  </si>
  <si>
    <t>年度</t>
    <rPh sb="0" eb="2">
      <t>ネンド</t>
    </rPh>
    <phoneticPr fontId="1"/>
  </si>
  <si>
    <t>№</t>
    <phoneticPr fontId="1"/>
  </si>
  <si>
    <t>水</t>
    <rPh sb="0" eb="1">
      <t>スイ</t>
    </rPh>
    <phoneticPr fontId="1"/>
  </si>
  <si>
    <t>市原市剣道連盟事務局</t>
    <phoneticPr fontId="1"/>
  </si>
  <si>
    <t>～</t>
    <phoneticPr fontId="1"/>
  </si>
  <si>
    <t>E-mail：</t>
    <phoneticPr fontId="1"/>
  </si>
  <si>
    <t>i.kendof@gmail.com</t>
    <phoneticPr fontId="1"/>
  </si>
  <si>
    <t>円</t>
    <rPh sb="0" eb="1">
      <t>エン</t>
    </rPh>
    <phoneticPr fontId="1"/>
  </si>
  <si>
    <t>E-mail</t>
    <phoneticPr fontId="1"/>
  </si>
  <si>
    <t>性別</t>
    <rPh sb="0" eb="2">
      <t>セイベツ</t>
    </rPh>
    <phoneticPr fontId="1"/>
  </si>
  <si>
    <t>年齢</t>
    <rPh sb="0" eb="2">
      <t>ネンレイ</t>
    </rPh>
    <phoneticPr fontId="1"/>
  </si>
  <si>
    <t>生年月日</t>
    <rPh sb="0" eb="2">
      <t>セイネン</t>
    </rPh>
    <rPh sb="2" eb="4">
      <t>ガッピ</t>
    </rPh>
    <phoneticPr fontId="1"/>
  </si>
  <si>
    <t>〒</t>
    <phoneticPr fontId="1"/>
  </si>
  <si>
    <t>男</t>
    <rPh sb="0" eb="1">
      <t>オトコ</t>
    </rPh>
    <phoneticPr fontId="1"/>
  </si>
  <si>
    <t>称号</t>
    <rPh sb="0" eb="2">
      <t>ショウゴウ</t>
    </rPh>
    <phoneticPr fontId="1"/>
  </si>
  <si>
    <t>市原市剣道連盟</t>
    <rPh sb="0" eb="7">
      <t>イチハラシケンドウレンメイ</t>
    </rPh>
    <phoneticPr fontId="1"/>
  </si>
  <si>
    <t>平成26年　3　月　23　日</t>
    <rPh sb="0" eb="2">
      <t>ヘイセイ</t>
    </rPh>
    <rPh sb="4" eb="5">
      <t>ネン</t>
    </rPh>
    <rPh sb="8" eb="9">
      <t>ガツ</t>
    </rPh>
    <rPh sb="13" eb="14">
      <t>ニチ</t>
    </rPh>
    <phoneticPr fontId="1"/>
  </si>
  <si>
    <t xml:space="preserve">
会員各位</t>
    <rPh sb="1" eb="3">
      <t>カイイン</t>
    </rPh>
    <rPh sb="3" eb="5">
      <t>カクイ</t>
    </rPh>
    <phoneticPr fontId="1"/>
  </si>
  <si>
    <t>市原市剣道連盟</t>
    <rPh sb="0" eb="3">
      <t>イチハラシ</t>
    </rPh>
    <rPh sb="3" eb="5">
      <t>ケンドウ</t>
    </rPh>
    <rPh sb="5" eb="7">
      <t>レンメイ</t>
    </rPh>
    <phoneticPr fontId="1"/>
  </si>
  <si>
    <t>記</t>
    <rPh sb="0" eb="1">
      <t>キ</t>
    </rPh>
    <phoneticPr fontId="1"/>
  </si>
  <si>
    <t>１　会　　費</t>
    <rPh sb="2" eb="3">
      <t>カイ</t>
    </rPh>
    <rPh sb="5" eb="6">
      <t>ヒ</t>
    </rPh>
    <phoneticPr fontId="1"/>
  </si>
  <si>
    <t>２　納入方法</t>
    <rPh sb="2" eb="4">
      <t>ノウニュウ</t>
    </rPh>
    <rPh sb="4" eb="6">
      <t>ホウホウ</t>
    </rPh>
    <phoneticPr fontId="1"/>
  </si>
  <si>
    <t>３　納入期限</t>
    <rPh sb="2" eb="4">
      <t>ノウニュウ</t>
    </rPh>
    <rPh sb="4" eb="6">
      <t>キゲン</t>
    </rPh>
    <phoneticPr fontId="1"/>
  </si>
  <si>
    <t>５　その他</t>
    <rPh sb="4" eb="5">
      <t>タ</t>
    </rPh>
    <phoneticPr fontId="1"/>
  </si>
  <si>
    <t>①６段以上及び称号受有者</t>
    <rPh sb="2" eb="3">
      <t>ダン</t>
    </rPh>
    <rPh sb="3" eb="5">
      <t>イジョウ</t>
    </rPh>
    <rPh sb="5" eb="6">
      <t>オヨ</t>
    </rPh>
    <rPh sb="7" eb="9">
      <t>ショウゴウ</t>
    </rPh>
    <rPh sb="9" eb="10">
      <t>ジュ</t>
    </rPh>
    <rPh sb="10" eb="11">
      <t>ユウ</t>
    </rPh>
    <rPh sb="11" eb="12">
      <t>モノ</t>
    </rPh>
    <phoneticPr fontId="1"/>
  </si>
  <si>
    <t>②４・５段受有者</t>
    <rPh sb="4" eb="5">
      <t>ダン</t>
    </rPh>
    <rPh sb="5" eb="6">
      <t>ジュ</t>
    </rPh>
    <rPh sb="6" eb="7">
      <t>ユウ</t>
    </rPh>
    <rPh sb="7" eb="8">
      <t>モノ</t>
    </rPh>
    <phoneticPr fontId="1"/>
  </si>
  <si>
    <t>③一般・大学生(無級も含む)</t>
    <rPh sb="1" eb="3">
      <t>イッパン</t>
    </rPh>
    <rPh sb="4" eb="7">
      <t>ダイガクセイ</t>
    </rPh>
    <rPh sb="8" eb="9">
      <t>ム</t>
    </rPh>
    <rPh sb="9" eb="10">
      <t>キュウ</t>
    </rPh>
    <rPh sb="11" eb="12">
      <t>フク</t>
    </rPh>
    <phoneticPr fontId="1"/>
  </si>
  <si>
    <t>④高校生</t>
    <rPh sb="1" eb="4">
      <t>コウコウセイ</t>
    </rPh>
    <phoneticPr fontId="1"/>
  </si>
  <si>
    <t>⑤中学生</t>
    <rPh sb="1" eb="4">
      <t>チュウガクセイ</t>
    </rPh>
    <phoneticPr fontId="1"/>
  </si>
  <si>
    <t>⑥小学生以下</t>
    <rPh sb="1" eb="4">
      <t>ショウガクセイ</t>
    </rPh>
    <rPh sb="4" eb="6">
      <t>イカ</t>
    </rPh>
    <phoneticPr fontId="1"/>
  </si>
  <si>
    <t>通信欄に「会費申し込み」とご記入ください。</t>
    <rPh sb="0" eb="3">
      <t>ツウシンラン</t>
    </rPh>
    <rPh sb="5" eb="7">
      <t>カイヒ</t>
    </rPh>
    <rPh sb="7" eb="8">
      <t>モウ</t>
    </rPh>
    <rPh sb="9" eb="10">
      <t>コ</t>
    </rPh>
    <rPh sb="14" eb="16">
      <t>キニュウ</t>
    </rPh>
    <phoneticPr fontId="1"/>
  </si>
  <si>
    <t>【振込先】</t>
    <rPh sb="1" eb="4">
      <t>フリコミサキ</t>
    </rPh>
    <phoneticPr fontId="1"/>
  </si>
  <si>
    <t>名　　称：</t>
    <rPh sb="0" eb="1">
      <t>メイ</t>
    </rPh>
    <rPh sb="3" eb="4">
      <t>ショウ</t>
    </rPh>
    <phoneticPr fontId="1"/>
  </si>
  <si>
    <t>市原市剣道連盟</t>
    <phoneticPr fontId="1"/>
  </si>
  <si>
    <t>口座番号：</t>
    <rPh sb="0" eb="2">
      <t>コウザ</t>
    </rPh>
    <rPh sb="2" eb="4">
      <t>バンゴウ</t>
    </rPh>
    <phoneticPr fontId="1"/>
  </si>
  <si>
    <t>００１９０－６－７０８０７３</t>
    <phoneticPr fontId="1"/>
  </si>
  <si>
    <t>　会費は下記口座に振り込みをお願いします。</t>
    <rPh sb="1" eb="3">
      <t>カイヒ</t>
    </rPh>
    <rPh sb="4" eb="6">
      <t>カキ</t>
    </rPh>
    <rPh sb="6" eb="8">
      <t>コウザ</t>
    </rPh>
    <rPh sb="9" eb="10">
      <t>フ</t>
    </rPh>
    <rPh sb="11" eb="12">
      <t>コ</t>
    </rPh>
    <rPh sb="15" eb="16">
      <t>ネガ</t>
    </rPh>
    <phoneticPr fontId="1"/>
  </si>
  <si>
    <t>時間帯</t>
    <rPh sb="0" eb="3">
      <t>ジカンタイ</t>
    </rPh>
    <phoneticPr fontId="1"/>
  </si>
  <si>
    <t>火</t>
    <rPh sb="0" eb="1">
      <t>カ</t>
    </rPh>
    <phoneticPr fontId="1"/>
  </si>
  <si>
    <t>：</t>
    <phoneticPr fontId="1"/>
  </si>
  <si>
    <t>中学生</t>
    <rPh sb="0" eb="3">
      <t>チュウガクセイ</t>
    </rPh>
    <phoneticPr fontId="1"/>
  </si>
  <si>
    <t>高校生</t>
    <rPh sb="0" eb="3">
      <t>コウコウセイ</t>
    </rPh>
    <phoneticPr fontId="1"/>
  </si>
  <si>
    <t>文書の送付・送信先</t>
    <rPh sb="0" eb="2">
      <t>ブンショ</t>
    </rPh>
    <rPh sb="3" eb="5">
      <t>ソウフ</t>
    </rPh>
    <rPh sb="6" eb="8">
      <t>ソウシン</t>
    </rPh>
    <rPh sb="8" eb="9">
      <t>サキ</t>
    </rPh>
    <phoneticPr fontId="1"/>
  </si>
  <si>
    <t>①</t>
    <phoneticPr fontId="1"/>
  </si>
  <si>
    <t>②</t>
    <phoneticPr fontId="1"/>
  </si>
  <si>
    <t>４・５段</t>
    <rPh sb="3" eb="4">
      <t>ダン</t>
    </rPh>
    <phoneticPr fontId="1"/>
  </si>
  <si>
    <t>③</t>
    <phoneticPr fontId="1"/>
  </si>
  <si>
    <t>④</t>
    <phoneticPr fontId="1"/>
  </si>
  <si>
    <t>⑤</t>
    <phoneticPr fontId="1"/>
  </si>
  <si>
    <t>⑥</t>
    <phoneticPr fontId="1"/>
  </si>
  <si>
    <t>小学生以下</t>
    <rPh sb="0" eb="3">
      <t>ショウガクセイ</t>
    </rPh>
    <rPh sb="3" eb="5">
      <t>イカ</t>
    </rPh>
    <phoneticPr fontId="1"/>
  </si>
  <si>
    <t>［円］</t>
    <rPh sb="1" eb="2">
      <t>エン</t>
    </rPh>
    <phoneticPr fontId="1"/>
  </si>
  <si>
    <t>【会費】</t>
    <rPh sb="1" eb="3">
      <t>カイヒ</t>
    </rPh>
    <phoneticPr fontId="1"/>
  </si>
  <si>
    <t>４段以上</t>
    <rPh sb="1" eb="2">
      <t>ダン</t>
    </rPh>
    <rPh sb="2" eb="4">
      <t>イジョウ</t>
    </rPh>
    <phoneticPr fontId="1"/>
  </si>
  <si>
    <t>一般・大学３段以下</t>
    <rPh sb="0" eb="2">
      <t>イッパン</t>
    </rPh>
    <rPh sb="3" eb="5">
      <t>ダイガク</t>
    </rPh>
    <rPh sb="6" eb="7">
      <t>ダン</t>
    </rPh>
    <rPh sb="7" eb="9">
      <t>イカ</t>
    </rPh>
    <phoneticPr fontId="1"/>
  </si>
  <si>
    <t>①、②以外</t>
    <rPh sb="3" eb="5">
      <t>イガイ</t>
    </rPh>
    <phoneticPr fontId="1"/>
  </si>
  <si>
    <t>・申込書(名簿)は必ず提出してください。提出のない場合は、文書の通知を行いませんので
　ご注意ください。</t>
    <rPh sb="1" eb="4">
      <t>モウシコミショ</t>
    </rPh>
    <rPh sb="5" eb="7">
      <t>メイボ</t>
    </rPh>
    <rPh sb="9" eb="10">
      <t>カナラ</t>
    </rPh>
    <rPh sb="11" eb="13">
      <t>テイシュツ</t>
    </rPh>
    <rPh sb="20" eb="22">
      <t>テイシュツ</t>
    </rPh>
    <rPh sb="25" eb="27">
      <t>バアイ</t>
    </rPh>
    <rPh sb="29" eb="31">
      <t>ブンショ</t>
    </rPh>
    <rPh sb="32" eb="34">
      <t>ツウチ</t>
    </rPh>
    <rPh sb="35" eb="36">
      <t>オコナ</t>
    </rPh>
    <rPh sb="45" eb="47">
      <t>チュウイ</t>
    </rPh>
    <phoneticPr fontId="1"/>
  </si>
  <si>
    <t>　市原市剣道連盟は、全日本剣道連盟が定める剣道の理念に則り、剣道競技の技術の向上を図るとともに、普及発展の一助として、会員の行事活動の様子をホームページ等に掲載し、広く皆様に紹介するこを考えています。つきましては、会員の皆様に関する写真等の掲載について、ご理解、ご協力のほど、よろしくお願いいたします。また、申込書（大会・審査会）に記載される個人情報は市原市剣道連盟が実施する大会・審査会運営のために利用します。なお、氏名、年齢等の最小限の個人情報は必要の都度、目的に合わせ公表媒体（掲示用紙、ホームページ等）に公表することがあります。更に、剣道の普及発展のためマスコミ関係者に必要な個人情報を提供することがあります。</t>
    <phoneticPr fontId="1"/>
  </si>
  <si>
    <t>　さて、</t>
    <phoneticPr fontId="1"/>
  </si>
  <si>
    <t>会費</t>
    <rPh sb="0" eb="2">
      <t>カイヒ</t>
    </rPh>
    <phoneticPr fontId="1"/>
  </si>
  <si>
    <t>住所</t>
    <rPh sb="0" eb="2">
      <t>ジュウショ</t>
    </rPh>
    <phoneticPr fontId="1"/>
  </si>
  <si>
    <t>連絡先</t>
    <rPh sb="0" eb="3">
      <t>レンラクサキ</t>
    </rPh>
    <phoneticPr fontId="1"/>
  </si>
  <si>
    <t>担当者氏名</t>
    <rPh sb="0" eb="3">
      <t>タントウシャ</t>
    </rPh>
    <rPh sb="3" eb="5">
      <t>シメイ</t>
    </rPh>
    <phoneticPr fontId="1"/>
  </si>
  <si>
    <t>稽古場所</t>
    <rPh sb="0" eb="2">
      <t>ケイコ</t>
    </rPh>
    <rPh sb="2" eb="4">
      <t>バショ</t>
    </rPh>
    <phoneticPr fontId="1"/>
  </si>
  <si>
    <t>稽古日</t>
    <rPh sb="0" eb="3">
      <t>ケイコビ</t>
    </rPh>
    <phoneticPr fontId="1"/>
  </si>
  <si>
    <t>ホームページアドレス</t>
    <phoneticPr fontId="1"/>
  </si>
  <si>
    <t>Facebook等</t>
    <rPh sb="8" eb="9">
      <t>トウ</t>
    </rPh>
    <phoneticPr fontId="1"/>
  </si>
  <si>
    <t>木</t>
    <rPh sb="0" eb="1">
      <t>モク</t>
    </rPh>
    <phoneticPr fontId="1"/>
  </si>
  <si>
    <t>金</t>
    <rPh sb="0" eb="1">
      <t>キン</t>
    </rPh>
    <phoneticPr fontId="1"/>
  </si>
  <si>
    <t>〇</t>
  </si>
  <si>
    <t>小学生・中学生・高校生</t>
  </si>
  <si>
    <t>○・×</t>
    <phoneticPr fontId="1"/>
  </si>
  <si>
    <t>対象者</t>
    <rPh sb="0" eb="3">
      <t>タイショウシャ</t>
    </rPh>
    <phoneticPr fontId="1"/>
  </si>
  <si>
    <t>団体会員申込書</t>
    <rPh sb="0" eb="2">
      <t>ダンタイ</t>
    </rPh>
    <rPh sb="2" eb="4">
      <t>カイイン</t>
    </rPh>
    <rPh sb="4" eb="7">
      <t>モウシコミショ</t>
    </rPh>
    <phoneticPr fontId="1"/>
  </si>
  <si>
    <t>（例）　月</t>
    <rPh sb="1" eb="2">
      <t>レイ</t>
    </rPh>
    <rPh sb="4" eb="5">
      <t>ゲツ</t>
    </rPh>
    <phoneticPr fontId="1"/>
  </si>
  <si>
    <t>　　「〇・×」、「対象者」、「時間帯」はドロップダウンリストから選んでください。</t>
    <phoneticPr fontId="1"/>
  </si>
  <si>
    <t>ゼットエー武道場</t>
    <rPh sb="5" eb="8">
      <t>ブドウジョウ</t>
    </rPh>
    <phoneticPr fontId="1"/>
  </si>
  <si>
    <t>フリガナ</t>
    <phoneticPr fontId="1"/>
  </si>
  <si>
    <t>電話番号</t>
    <rPh sb="0" eb="2">
      <t>デンワ</t>
    </rPh>
    <rPh sb="2" eb="4">
      <t>バンゴウ</t>
    </rPh>
    <phoneticPr fontId="1"/>
  </si>
  <si>
    <t>職業</t>
    <rPh sb="0" eb="2">
      <t>ショクギョウ</t>
    </rPh>
    <phoneticPr fontId="1"/>
  </si>
  <si>
    <t>全剣連番号</t>
    <rPh sb="0" eb="3">
      <t>ゼンケンレン</t>
    </rPh>
    <rPh sb="3" eb="5">
      <t>バンゴウ</t>
    </rPh>
    <phoneticPr fontId="1"/>
  </si>
  <si>
    <t>氏　　名</t>
    <rPh sb="0" eb="1">
      <t>シ</t>
    </rPh>
    <rPh sb="3" eb="4">
      <t>メイ</t>
    </rPh>
    <phoneticPr fontId="1"/>
  </si>
  <si>
    <t>市原　剣道</t>
    <rPh sb="0" eb="2">
      <t>イチハラ</t>
    </rPh>
    <rPh sb="3" eb="5">
      <t>ケンドウ</t>
    </rPh>
    <phoneticPr fontId="1"/>
  </si>
  <si>
    <t>イチハラ　ケンドウ</t>
    <phoneticPr fontId="1"/>
  </si>
  <si>
    <t>教士</t>
    <rPh sb="0" eb="2">
      <t>キョウシ</t>
    </rPh>
    <phoneticPr fontId="1"/>
  </si>
  <si>
    <t>290-0000</t>
    <phoneticPr fontId="1"/>
  </si>
  <si>
    <t>市原市国分寺台中央〇－〇－〇　△△ハイツ　□号室</t>
    <rPh sb="0" eb="3">
      <t>イチハラシ</t>
    </rPh>
    <rPh sb="3" eb="9">
      <t>コクブンジダイチュウオウ</t>
    </rPh>
    <rPh sb="22" eb="23">
      <t>ゴウ</t>
    </rPh>
    <rPh sb="23" eb="24">
      <t>シツ</t>
    </rPh>
    <phoneticPr fontId="1"/>
  </si>
  <si>
    <t>住　　　所</t>
    <rPh sb="0" eb="1">
      <t>ジュウ</t>
    </rPh>
    <rPh sb="4" eb="5">
      <t>ショ</t>
    </rPh>
    <phoneticPr fontId="1"/>
  </si>
  <si>
    <t>現在</t>
    <rPh sb="0" eb="2">
      <t>ゲンザイ</t>
    </rPh>
    <phoneticPr fontId="1"/>
  </si>
  <si>
    <t>〇〇〇〇〇〇</t>
    <phoneticPr fontId="1"/>
  </si>
  <si>
    <t>稽古場所等について</t>
    <rPh sb="0" eb="2">
      <t>ケイコ</t>
    </rPh>
    <rPh sb="2" eb="4">
      <t>バショ</t>
    </rPh>
    <rPh sb="4" eb="5">
      <t>トウ</t>
    </rPh>
    <phoneticPr fontId="1"/>
  </si>
  <si>
    <t>学年</t>
    <rPh sb="0" eb="2">
      <t>ガクネン</t>
    </rPh>
    <phoneticPr fontId="1"/>
  </si>
  <si>
    <t>　会員申込み及び会費納入についてのお願い</t>
    <rPh sb="1" eb="3">
      <t>カイイン</t>
    </rPh>
    <rPh sb="3" eb="5">
      <t>モウシコ</t>
    </rPh>
    <rPh sb="6" eb="7">
      <t>オヨ</t>
    </rPh>
    <rPh sb="8" eb="10">
      <t>カイヒ</t>
    </rPh>
    <rPh sb="10" eb="12">
      <t>ノウニュウ</t>
    </rPh>
    <rPh sb="18" eb="19">
      <t>ネガ</t>
    </rPh>
    <phoneticPr fontId="1"/>
  </si>
  <si>
    <t>年度の会員申込み及び会費につきましては、下記のとおりとなりますので、</t>
    <rPh sb="3" eb="7">
      <t>カイインモウシコ</t>
    </rPh>
    <rPh sb="8" eb="9">
      <t>オヨ</t>
    </rPh>
    <phoneticPr fontId="1"/>
  </si>
  <si>
    <t>申込書を提出していただくとともに、期限までに納入をお願いいたします。</t>
    <rPh sb="22" eb="24">
      <t>ノウニュウ</t>
    </rPh>
    <phoneticPr fontId="1"/>
  </si>
  <si>
    <t>４　会員申込書の提出方法</t>
    <rPh sb="2" eb="4">
      <t>カイイン</t>
    </rPh>
    <rPh sb="4" eb="7">
      <t>モウシコミショ</t>
    </rPh>
    <rPh sb="8" eb="10">
      <t>テイシュツ</t>
    </rPh>
    <rPh sb="10" eb="12">
      <t>ホウホウ</t>
    </rPh>
    <phoneticPr fontId="1"/>
  </si>
  <si>
    <t>会長　原田　辰明</t>
    <rPh sb="0" eb="2">
      <t>カイチョウ</t>
    </rPh>
    <rPh sb="3" eb="5">
      <t>ハラダ</t>
    </rPh>
    <rPh sb="6" eb="7">
      <t>タツ</t>
    </rPh>
    <rPh sb="7" eb="8">
      <t>アキラ</t>
    </rPh>
    <phoneticPr fontId="1"/>
  </si>
  <si>
    <t>会長　原田　辰明　様</t>
    <phoneticPr fontId="1"/>
  </si>
  <si>
    <t>　新緑の候､会員並びに役員の皆様には、日頃より、剣道連盟の運営に深いご理解とご協力を賜り誠にありがとうございます。</t>
    <rPh sb="1" eb="3">
      <t>シンリョク</t>
    </rPh>
    <rPh sb="6" eb="8">
      <t>カイイン</t>
    </rPh>
    <rPh sb="8" eb="9">
      <t>ナラ</t>
    </rPh>
    <rPh sb="11" eb="13">
      <t>ヤクイン</t>
    </rPh>
    <rPh sb="14" eb="16">
      <t>ミナサマ</t>
    </rPh>
    <rPh sb="19" eb="21">
      <t>ヒゴロ</t>
    </rPh>
    <rPh sb="24" eb="26">
      <t>ケンドウ</t>
    </rPh>
    <rPh sb="26" eb="28">
      <t>レンメイ</t>
    </rPh>
    <rPh sb="29" eb="31">
      <t>ウンエイ</t>
    </rPh>
    <rPh sb="32" eb="33">
      <t>フカ</t>
    </rPh>
    <rPh sb="35" eb="37">
      <t>リカイ</t>
    </rPh>
    <rPh sb="39" eb="41">
      <t>キョウリョク</t>
    </rPh>
    <rPh sb="42" eb="43">
      <t>タマワ</t>
    </rPh>
    <rPh sb="44" eb="45">
      <t>マコト</t>
    </rPh>
    <phoneticPr fontId="1"/>
  </si>
  <si>
    <t>新規/継続</t>
    <rPh sb="0" eb="2">
      <t>シンキ</t>
    </rPh>
    <rPh sb="3" eb="5">
      <t>ケイゾク</t>
    </rPh>
    <phoneticPr fontId="1"/>
  </si>
  <si>
    <t>新規</t>
    <rPh sb="0" eb="2">
      <t>シンキ</t>
    </rPh>
    <phoneticPr fontId="1"/>
  </si>
  <si>
    <t>継続</t>
    <rPh sb="0" eb="2">
      <t>ケイゾク</t>
    </rPh>
    <phoneticPr fontId="1"/>
  </si>
  <si>
    <t>備考</t>
    <rPh sb="0" eb="2">
      <t>ビコウ</t>
    </rPh>
    <phoneticPr fontId="1"/>
  </si>
  <si>
    <t>記入例1</t>
    <rPh sb="0" eb="2">
      <t>キニュウ</t>
    </rPh>
    <rPh sb="2" eb="3">
      <t>レイ</t>
    </rPh>
    <phoneticPr fontId="1"/>
  </si>
  <si>
    <t>記入例2</t>
    <rPh sb="0" eb="2">
      <t>キニュウ</t>
    </rPh>
    <rPh sb="2" eb="3">
      <t>レイ</t>
    </rPh>
    <phoneticPr fontId="1"/>
  </si>
  <si>
    <t>市原　剣子</t>
    <rPh sb="0" eb="2">
      <t>イチハラ</t>
    </rPh>
    <rPh sb="3" eb="4">
      <t>ケン</t>
    </rPh>
    <rPh sb="4" eb="5">
      <t>コ</t>
    </rPh>
    <phoneticPr fontId="1"/>
  </si>
  <si>
    <t>イチハラ　ケンコ</t>
    <phoneticPr fontId="1"/>
  </si>
  <si>
    <t>女</t>
    <rPh sb="0" eb="1">
      <t>オンナ</t>
    </rPh>
    <phoneticPr fontId="1"/>
  </si>
  <si>
    <t>大学生</t>
    <rPh sb="0" eb="3">
      <t>ダイガクセイ</t>
    </rPh>
    <phoneticPr fontId="1"/>
  </si>
  <si>
    <t>会社員</t>
    <rPh sb="0" eb="3">
      <t>カイシャイン</t>
    </rPh>
    <phoneticPr fontId="1"/>
  </si>
  <si>
    <t>指導者</t>
    <rPh sb="0" eb="3">
      <t>シドウシャ</t>
    </rPh>
    <phoneticPr fontId="1"/>
  </si>
  <si>
    <t>段位/級位</t>
    <rPh sb="3" eb="5">
      <t>キュウイ</t>
    </rPh>
    <phoneticPr fontId="1"/>
  </si>
  <si>
    <t>賛助会員</t>
    <phoneticPr fontId="1"/>
  </si>
  <si>
    <t>0436-00-0000</t>
    <phoneticPr fontId="1"/>
  </si>
  <si>
    <t>段位/級位</t>
    <phoneticPr fontId="1"/>
  </si>
  <si>
    <t>八段</t>
    <rPh sb="0" eb="2">
      <t>ハチダン</t>
    </rPh>
    <phoneticPr fontId="1"/>
  </si>
  <si>
    <t>七段</t>
    <rPh sb="0" eb="2">
      <t>ナナダン</t>
    </rPh>
    <phoneticPr fontId="1"/>
  </si>
  <si>
    <t>無</t>
    <rPh sb="0" eb="1">
      <t>ナ</t>
    </rPh>
    <phoneticPr fontId="1"/>
  </si>
  <si>
    <t>六段</t>
    <rPh sb="0" eb="2">
      <t>ロクダン</t>
    </rPh>
    <phoneticPr fontId="1"/>
  </si>
  <si>
    <t>五段</t>
    <rPh sb="0" eb="2">
      <t>ゴダン</t>
    </rPh>
    <phoneticPr fontId="1"/>
  </si>
  <si>
    <t>四段</t>
    <rPh sb="0" eb="1">
      <t>ヨン</t>
    </rPh>
    <rPh sb="1" eb="2">
      <t>ダン</t>
    </rPh>
    <phoneticPr fontId="1"/>
  </si>
  <si>
    <t>三段</t>
    <rPh sb="0" eb="2">
      <t>サンダン</t>
    </rPh>
    <phoneticPr fontId="1"/>
  </si>
  <si>
    <t>二段</t>
    <rPh sb="0" eb="2">
      <t>ニダン</t>
    </rPh>
    <phoneticPr fontId="1"/>
  </si>
  <si>
    <t>初段</t>
    <rPh sb="0" eb="2">
      <t>ショダン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</si>
  <si>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</si>
  <si>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</si>
  <si>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</si>
  <si>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</si>
  <si>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</si>
  <si>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6級</t>
    <rPh sb="1" eb="2">
      <t>キュウ</t>
    </rPh>
    <phoneticPr fontId="1"/>
  </si>
  <si>
    <t>称号</t>
    <phoneticPr fontId="1"/>
  </si>
  <si>
    <t>範士</t>
    <rPh sb="0" eb="2">
      <t>ハンシ</t>
    </rPh>
    <phoneticPr fontId="1"/>
  </si>
  <si>
    <t>錬士</t>
    <rPh sb="0" eb="2">
      <t>レンシ</t>
    </rPh>
    <phoneticPr fontId="1"/>
  </si>
  <si>
    <t>○</t>
    <phoneticPr fontId="1"/>
  </si>
  <si>
    <t>剣道講習会
参加回数</t>
    <rPh sb="0" eb="2">
      <t>ケンドウ</t>
    </rPh>
    <rPh sb="2" eb="5">
      <t>コウシュウカイ</t>
    </rPh>
    <rPh sb="6" eb="8">
      <t>サンカ</t>
    </rPh>
    <rPh sb="8" eb="10">
      <t>カイスウ</t>
    </rPh>
    <phoneticPr fontId="1"/>
  </si>
  <si>
    <t>剣道大会
審判員回数</t>
    <rPh sb="0" eb="2">
      <t>ケンドウ</t>
    </rPh>
    <rPh sb="2" eb="4">
      <t>タイカイ</t>
    </rPh>
    <rPh sb="5" eb="7">
      <t>シンパン</t>
    </rPh>
    <rPh sb="7" eb="8">
      <t>イン</t>
    </rPh>
    <rPh sb="8" eb="10">
      <t>カイスウ</t>
    </rPh>
    <phoneticPr fontId="1"/>
  </si>
  <si>
    <t>剣道審査会
審査員回数</t>
    <rPh sb="0" eb="2">
      <t>ケンドウ</t>
    </rPh>
    <rPh sb="2" eb="5">
      <t>シンサカイ</t>
    </rPh>
    <rPh sb="6" eb="9">
      <t>シンサイン</t>
    </rPh>
    <rPh sb="9" eb="11">
      <t>カイスウ</t>
    </rPh>
    <phoneticPr fontId="1"/>
  </si>
  <si>
    <t>回数</t>
    <rPh sb="0" eb="2">
      <t>カイスウ</t>
    </rPh>
    <phoneticPr fontId="1"/>
  </si>
  <si>
    <t>1回</t>
    <rPh sb="1" eb="2">
      <t>カイ</t>
    </rPh>
    <phoneticPr fontId="1"/>
  </si>
  <si>
    <t>無し</t>
    <rPh sb="0" eb="1">
      <t>ナ</t>
    </rPh>
    <phoneticPr fontId="1"/>
  </si>
  <si>
    <t>3回程度</t>
    <rPh sb="1" eb="2">
      <t>カイ</t>
    </rPh>
    <rPh sb="2" eb="4">
      <t>テイド</t>
    </rPh>
    <phoneticPr fontId="1"/>
  </si>
  <si>
    <t>5回以上</t>
    <rPh sb="1" eb="2">
      <t>カイ</t>
    </rPh>
    <rPh sb="2" eb="4">
      <t>イジョウ</t>
    </rPh>
    <phoneticPr fontId="1"/>
  </si>
  <si>
    <t>無し
（経験あり）</t>
    <rPh sb="0" eb="1">
      <t>ナ</t>
    </rPh>
    <rPh sb="4" eb="6">
      <t>ケイケン</t>
    </rPh>
    <phoneticPr fontId="1"/>
  </si>
  <si>
    <t>無職</t>
    <rPh sb="0" eb="2">
      <t>ムショク</t>
    </rPh>
    <phoneticPr fontId="1"/>
  </si>
  <si>
    <t>国家公務員</t>
    <rPh sb="0" eb="2">
      <t>コッカ</t>
    </rPh>
    <rPh sb="2" eb="5">
      <t>コウムイン</t>
    </rPh>
    <phoneticPr fontId="1"/>
  </si>
  <si>
    <t>地方公務員</t>
    <rPh sb="0" eb="2">
      <t>チホウ</t>
    </rPh>
    <rPh sb="2" eb="5">
      <t>コウムイン</t>
    </rPh>
    <phoneticPr fontId="1"/>
  </si>
  <si>
    <t>教員</t>
    <rPh sb="0" eb="2">
      <t>キョウイン</t>
    </rPh>
    <phoneticPr fontId="1"/>
  </si>
  <si>
    <t>団体職員</t>
    <rPh sb="0" eb="4">
      <t>ダンタイショクイン</t>
    </rPh>
    <phoneticPr fontId="1"/>
  </si>
  <si>
    <t>警察官</t>
    <rPh sb="0" eb="3">
      <t>ケイサツカン</t>
    </rPh>
    <phoneticPr fontId="1"/>
  </si>
  <si>
    <t>刑務官</t>
    <rPh sb="0" eb="3">
      <t>ケイムカン</t>
    </rPh>
    <phoneticPr fontId="1"/>
  </si>
  <si>
    <t>会社役員</t>
    <rPh sb="0" eb="2">
      <t>カイシャ</t>
    </rPh>
    <rPh sb="2" eb="4">
      <t>ヤクイン</t>
    </rPh>
    <phoneticPr fontId="1"/>
  </si>
  <si>
    <t>自営業</t>
    <rPh sb="0" eb="3">
      <t>ジエイギョウ</t>
    </rPh>
    <phoneticPr fontId="1"/>
  </si>
  <si>
    <t>個人事業主</t>
    <rPh sb="0" eb="2">
      <t>コジン</t>
    </rPh>
    <rPh sb="2" eb="4">
      <t>ジギョウ</t>
    </rPh>
    <rPh sb="4" eb="5">
      <t>ヌシ</t>
    </rPh>
    <phoneticPr fontId="1"/>
  </si>
  <si>
    <t>大学院生</t>
    <rPh sb="0" eb="4">
      <t>ダイガクインセイ</t>
    </rPh>
    <phoneticPr fontId="1"/>
  </si>
  <si>
    <t>その他</t>
    <rPh sb="2" eb="3">
      <t>タ</t>
    </rPh>
    <phoneticPr fontId="1"/>
  </si>
  <si>
    <t>の欄は入力必須となります。ご協力をお願い致します。</t>
    <rPh sb="1" eb="2">
      <t>ラン</t>
    </rPh>
    <rPh sb="3" eb="5">
      <t>ニュウリョク</t>
    </rPh>
    <rPh sb="5" eb="7">
      <t>ヒッス</t>
    </rPh>
    <rPh sb="14" eb="16">
      <t>キョウリョク</t>
    </rPh>
    <rPh sb="18" eb="19">
      <t>ネガ</t>
    </rPh>
    <rPh sb="20" eb="21">
      <t>イタ</t>
    </rPh>
    <phoneticPr fontId="1"/>
  </si>
  <si>
    <r>
      <t>　所定の申込用紙に記入し、</t>
    </r>
    <r>
      <rPr>
        <sz val="11"/>
        <color rgb="FFFF0000"/>
        <rFont val="ＭＳ 明朝"/>
        <family val="1"/>
        <charset val="128"/>
      </rPr>
      <t>Excelデータのまま期日までにE-mailでお申込み下さい。</t>
    </r>
    <r>
      <rPr>
        <sz val="11"/>
        <color theme="1"/>
        <rFont val="ＭＳ 明朝"/>
        <family val="1"/>
        <charset val="128"/>
      </rPr>
      <t xml:space="preserve">
　なお、昨年度より、申込みの書式変更を行っております。書式の変更、使用しないシートの削除等、行わないようお願いします。ご不便をおかけして申し訳ありませんが、ご協力のほど、よろしくお願いいたします。</t>
    </r>
    <rPh sb="55" eb="57">
      <t>モウシコ</t>
    </rPh>
    <rPh sb="59" eb="61">
      <t>ショシキ</t>
    </rPh>
    <rPh sb="61" eb="63">
      <t>ヘンコウ</t>
    </rPh>
    <rPh sb="64" eb="65">
      <t>オコナ</t>
    </rPh>
    <rPh sb="72" eb="74">
      <t>ショシキ</t>
    </rPh>
    <rPh sb="75" eb="77">
      <t>ヘンコウ</t>
    </rPh>
    <rPh sb="78" eb="80">
      <t>シヨウ</t>
    </rPh>
    <rPh sb="87" eb="89">
      <t>サクジョ</t>
    </rPh>
    <rPh sb="89" eb="90">
      <t>トウ</t>
    </rPh>
    <rPh sb="91" eb="92">
      <t>オコナ</t>
    </rPh>
    <rPh sb="98" eb="99">
      <t>ネガ</t>
    </rPh>
    <rPh sb="105" eb="107">
      <t>フベン</t>
    </rPh>
    <rPh sb="113" eb="114">
      <t>モウ</t>
    </rPh>
    <rPh sb="115" eb="116">
      <t>ワケ</t>
    </rPh>
    <rPh sb="124" eb="126">
      <t>キョウリョク</t>
    </rPh>
    <phoneticPr fontId="1"/>
  </si>
  <si>
    <t>　データの電子化に伴い、文書の発送につきましても、メールでの送受信を積極的に活用していきたいと考えておりますので、何卒、ご理解、ご協力をお願いいたします。
　つきましては、各団体の文書受信者は、なるべくE-mailアドレスをお持ちの方をお願いいたします。
　なお、メールでの送受信が困難な団体・個人等につきましては、紙文書による発送を行いますのでお申し出ください。</t>
    <rPh sb="5" eb="8">
      <t>デンシカ</t>
    </rPh>
    <rPh sb="9" eb="10">
      <t>トモナ</t>
    </rPh>
    <rPh sb="12" eb="14">
      <t>ブンショ</t>
    </rPh>
    <rPh sb="15" eb="17">
      <t>ハッソウ</t>
    </rPh>
    <rPh sb="34" eb="37">
      <t>セッキョクテキ</t>
    </rPh>
    <rPh sb="38" eb="40">
      <t>カツヨウ</t>
    </rPh>
    <rPh sb="47" eb="48">
      <t>カンガ</t>
    </rPh>
    <rPh sb="86" eb="89">
      <t>カクダンタイ</t>
    </rPh>
    <rPh sb="90" eb="92">
      <t>ブンショ</t>
    </rPh>
    <rPh sb="92" eb="95">
      <t>ジュシンシャ</t>
    </rPh>
    <rPh sb="113" eb="114">
      <t>モ</t>
    </rPh>
    <rPh sb="116" eb="117">
      <t>カタ</t>
    </rPh>
    <rPh sb="119" eb="120">
      <t>ネガ</t>
    </rPh>
    <rPh sb="137" eb="138">
      <t>ソウ</t>
    </rPh>
    <rPh sb="138" eb="140">
      <t>ジュシン</t>
    </rPh>
    <rPh sb="141" eb="143">
      <t>コンナン</t>
    </rPh>
    <rPh sb="144" eb="146">
      <t>ダンタイ</t>
    </rPh>
    <rPh sb="147" eb="149">
      <t>コジン</t>
    </rPh>
    <rPh sb="149" eb="150">
      <t>トウ</t>
    </rPh>
    <rPh sb="158" eb="159">
      <t>カミ</t>
    </rPh>
    <rPh sb="159" eb="161">
      <t>ブンショ</t>
    </rPh>
    <rPh sb="164" eb="166">
      <t>ハッソウ</t>
    </rPh>
    <rPh sb="167" eb="168">
      <t>オコナ</t>
    </rPh>
    <rPh sb="174" eb="175">
      <t>モウ</t>
    </rPh>
    <rPh sb="176" eb="177">
      <t>デ</t>
    </rPh>
    <phoneticPr fontId="1"/>
  </si>
  <si>
    <t>６段以上及び
称号受有者</t>
    <rPh sb="1" eb="2">
      <t>ダン</t>
    </rPh>
    <rPh sb="2" eb="4">
      <t>イジョウ</t>
    </rPh>
    <rPh sb="4" eb="5">
      <t>オヨ</t>
    </rPh>
    <rPh sb="7" eb="9">
      <t>ショウゴウ</t>
    </rPh>
    <rPh sb="9" eb="10">
      <t>ジュ</t>
    </rPh>
    <rPh sb="10" eb="11">
      <t>ユウ</t>
    </rPh>
    <rPh sb="11" eb="12">
      <t>シャ</t>
    </rPh>
    <phoneticPr fontId="1"/>
  </si>
  <si>
    <t>一般・大学生
（無級を含む）</t>
    <rPh sb="0" eb="2">
      <t>イッパン</t>
    </rPh>
    <rPh sb="3" eb="6">
      <t>ダイガクセイ</t>
    </rPh>
    <rPh sb="8" eb="9">
      <t>ム</t>
    </rPh>
    <rPh sb="9" eb="10">
      <t>キュウ</t>
    </rPh>
    <rPh sb="11" eb="12">
      <t>フク</t>
    </rPh>
    <phoneticPr fontId="1"/>
  </si>
  <si>
    <t>【会費】※賛助会員</t>
    <rPh sb="1" eb="3">
      <t>カイヒ</t>
    </rPh>
    <phoneticPr fontId="1"/>
  </si>
  <si>
    <t>会員申込書</t>
    <rPh sb="0" eb="2">
      <t>カイイン</t>
    </rPh>
    <rPh sb="2" eb="5">
      <t>モウシコミショ</t>
    </rPh>
    <phoneticPr fontId="1"/>
  </si>
  <si>
    <t>市原市剣道連盟会則第15条に基づき、別紙のとおり会員の申込みをします。</t>
    <rPh sb="18" eb="20">
      <t>ベッシ</t>
    </rPh>
    <phoneticPr fontId="1"/>
  </si>
  <si>
    <t>・初段以上の会員の方は、必ず全剣連番号を記入してください。</t>
    <phoneticPr fontId="1"/>
  </si>
  <si>
    <t>・他の剣道連盟の会員の方は、備考欄に連盟名をご記入ください。</t>
    <phoneticPr fontId="1"/>
  </si>
  <si>
    <t>https://kendonumber.net/</t>
    <phoneticPr fontId="1"/>
  </si>
  <si>
    <t>申込形式
（個人/団体）</t>
    <rPh sb="0" eb="2">
      <t>モウシコミ</t>
    </rPh>
    <rPh sb="2" eb="4">
      <t>ケイシキ</t>
    </rPh>
    <rPh sb="6" eb="8">
      <t>コジン</t>
    </rPh>
    <rPh sb="9" eb="11">
      <t>ダンタイ</t>
    </rPh>
    <phoneticPr fontId="1"/>
  </si>
  <si>
    <t>団体名</t>
    <rPh sb="0" eb="3">
      <t>ダンタイメイ</t>
    </rPh>
    <phoneticPr fontId="1"/>
  </si>
  <si>
    <t>申込形式</t>
    <rPh sb="0" eb="2">
      <t>モウシコミ</t>
    </rPh>
    <rPh sb="2" eb="4">
      <t>ケイシキ</t>
    </rPh>
    <phoneticPr fontId="1"/>
  </si>
  <si>
    <t>　別シートの「②団体申込書」および「③稽古場所」の入力をお願い致します。</t>
    <rPh sb="1" eb="2">
      <t>ベツ</t>
    </rPh>
    <rPh sb="8" eb="12">
      <t>ダンタイモウシコミ</t>
    </rPh>
    <rPh sb="12" eb="13">
      <t>ショ</t>
    </rPh>
    <rPh sb="19" eb="23">
      <t>ケイコバショ</t>
    </rPh>
    <rPh sb="25" eb="27">
      <t>ニュウリョク</t>
    </rPh>
    <rPh sb="29" eb="30">
      <t>ネガ</t>
    </rPh>
    <rPh sb="31" eb="32">
      <t>イタ</t>
    </rPh>
    <phoneticPr fontId="1"/>
  </si>
  <si>
    <t>【申込形式】</t>
    <rPh sb="1" eb="3">
      <t>モウシコミ</t>
    </rPh>
    <rPh sb="3" eb="5">
      <t>ケイシキ</t>
    </rPh>
    <phoneticPr fontId="1"/>
  </si>
  <si>
    <t>〇</t>
    <phoneticPr fontId="1"/>
  </si>
  <si>
    <t>団体会員の申込：①～③までのシートに入力し、mail送信願います。
個人会員の申込：①シートに入力し、mail送信願います。
賛助会員の申込：①シートに入力し、mail送信願います。</t>
    <rPh sb="0" eb="2">
      <t>ダンタイ</t>
    </rPh>
    <rPh sb="2" eb="4">
      <t>カイイン</t>
    </rPh>
    <rPh sb="5" eb="7">
      <t>モウシコ</t>
    </rPh>
    <rPh sb="18" eb="20">
      <t>ニュウリョク</t>
    </rPh>
    <rPh sb="26" eb="28">
      <t>ソウシン</t>
    </rPh>
    <rPh sb="28" eb="29">
      <t>ネガ</t>
    </rPh>
    <rPh sb="34" eb="36">
      <t>コジン</t>
    </rPh>
    <rPh sb="36" eb="38">
      <t>カイイン</t>
    </rPh>
    <rPh sb="39" eb="41">
      <t>モウシコ</t>
    </rPh>
    <phoneticPr fontId="1"/>
  </si>
  <si>
    <t>（年度途中での申込は個別に受け付けますので、事務局までご連絡ください。）</t>
    <rPh sb="1" eb="3">
      <t>ネンド</t>
    </rPh>
    <rPh sb="3" eb="5">
      <t>トチュウ</t>
    </rPh>
    <rPh sb="7" eb="9">
      <t>モウシコミ</t>
    </rPh>
    <rPh sb="10" eb="12">
      <t>コベツ</t>
    </rPh>
    <rPh sb="13" eb="14">
      <t>ウ</t>
    </rPh>
    <rPh sb="15" eb="16">
      <t>ツ</t>
    </rPh>
    <rPh sb="22" eb="25">
      <t>ジムキョク</t>
    </rPh>
    <rPh sb="28" eb="30">
      <t>レンラク</t>
    </rPh>
    <phoneticPr fontId="1"/>
  </si>
  <si>
    <t>申込人数</t>
    <rPh sb="0" eb="2">
      <t>モウシコミ</t>
    </rPh>
    <rPh sb="2" eb="4">
      <t>ニンズウ</t>
    </rPh>
    <phoneticPr fontId="1"/>
  </si>
  <si>
    <t>【振込先】
　名　　称：市原市剣道連盟
　口座番号：００１９０－６－７０８０７３
　通信欄に「会費申し込み」とご記入ください。</t>
    <phoneticPr fontId="1"/>
  </si>
  <si>
    <t>市原市剣道連盟は、全日本剣道連盟が定める剣道の理念に則り、剣道競技の技術の向上を図るとともに、
普及発展の一助として、会員の行事活動の様子をホームページ（今後、作成予定）等に掲載し、広く皆様に紹介するこを考えています。
つきましては、会員の皆様に関する写真等の掲載について、ご理解、ご協力のほど、よろしくお願いいたします。</t>
    <phoneticPr fontId="1"/>
  </si>
  <si>
    <t>【申込書】</t>
    <rPh sb="1" eb="4">
      <t>モウシコミショ</t>
    </rPh>
    <phoneticPr fontId="1"/>
  </si>
  <si>
    <t>全剣連番号検索：</t>
    <rPh sb="0" eb="3">
      <t>ゼンケンレン</t>
    </rPh>
    <rPh sb="3" eb="5">
      <t>バンゴウ</t>
    </rPh>
    <rPh sb="5" eb="7">
      <t>ケンサク</t>
    </rPh>
    <phoneticPr fontId="1"/>
  </si>
  <si>
    <t>三段</t>
    <rPh sb="0" eb="1">
      <t>3</t>
    </rPh>
    <rPh sb="1" eb="2">
      <t>ダン</t>
    </rPh>
    <phoneticPr fontId="1"/>
  </si>
  <si>
    <t>六段</t>
    <rPh sb="0" eb="1">
      <t>ロク</t>
    </rPh>
    <rPh sb="1" eb="2">
      <t>ダン</t>
    </rPh>
    <phoneticPr fontId="1"/>
  </si>
  <si>
    <t>5回以上</t>
    <rPh sb="0" eb="4">
      <t>ゴカイイジョウ</t>
    </rPh>
    <phoneticPr fontId="1"/>
  </si>
  <si>
    <t>3回程度</t>
    <rPh sb="1" eb="4">
      <t>カイテイド</t>
    </rPh>
    <phoneticPr fontId="1"/>
  </si>
  <si>
    <t>団体</t>
    <rPh sb="0" eb="2">
      <t>ダンタイ</t>
    </rPh>
    <phoneticPr fontId="1"/>
  </si>
  <si>
    <t>○○○〇道場</t>
    <rPh sb="4" eb="6">
      <t>ドウジョウ</t>
    </rPh>
    <phoneticPr fontId="1"/>
  </si>
  <si>
    <t>記入方法</t>
    <rPh sb="0" eb="2">
      <t>キニュウ</t>
    </rPh>
    <rPh sb="2" eb="4">
      <t>ホウホウ</t>
    </rPh>
    <phoneticPr fontId="1"/>
  </si>
  <si>
    <t>選択式</t>
    <rPh sb="0" eb="3">
      <t>センタクシキ</t>
    </rPh>
    <phoneticPr fontId="1"/>
  </si>
  <si>
    <t>性別を記入</t>
    <rPh sb="0" eb="2">
      <t>セイベツ</t>
    </rPh>
    <rPh sb="3" eb="5">
      <t>キニュウ</t>
    </rPh>
    <phoneticPr fontId="1"/>
  </si>
  <si>
    <t>　姓　名
　　↑全角スペース</t>
    <rPh sb="1" eb="2">
      <t>セイ</t>
    </rPh>
    <rPh sb="3" eb="4">
      <t>メイ</t>
    </rPh>
    <rPh sb="8" eb="10">
      <t>ゼンカク</t>
    </rPh>
    <phoneticPr fontId="1"/>
  </si>
  <si>
    <t>セイ　メイ
　　↑全角スペース</t>
    <phoneticPr fontId="1"/>
  </si>
  <si>
    <t>西暦/月/日
(半角のみ)</t>
    <phoneticPr fontId="1"/>
  </si>
  <si>
    <t>初段以上の方は
入力</t>
    <rPh sb="0" eb="4">
      <t>ショダンイジョウ</t>
    </rPh>
    <rPh sb="5" eb="6">
      <t>カタ</t>
    </rPh>
    <rPh sb="8" eb="10">
      <t>ニュウリョク</t>
    </rPh>
    <phoneticPr fontId="1"/>
  </si>
  <si>
    <t>入力不要
（自動算出）</t>
    <rPh sb="0" eb="2">
      <t>ニュウリョク</t>
    </rPh>
    <rPh sb="2" eb="4">
      <t>フヨウ</t>
    </rPh>
    <rPh sb="6" eb="8">
      <t>ジドウ</t>
    </rPh>
    <rPh sb="8" eb="10">
      <t>サンシュツ</t>
    </rPh>
    <phoneticPr fontId="1"/>
  </si>
  <si>
    <t>数字7桁
（半角のみ）</t>
    <rPh sb="0" eb="2">
      <t>スウジ</t>
    </rPh>
    <rPh sb="3" eb="4">
      <t>ケタ</t>
    </rPh>
    <rPh sb="6" eb="8">
      <t>ハンカク</t>
    </rPh>
    <phoneticPr fontId="1"/>
  </si>
  <si>
    <t>住所をご記入ください。</t>
    <rPh sb="0" eb="2">
      <t>ジュウショ</t>
    </rPh>
    <rPh sb="4" eb="6">
      <t>キニュウ</t>
    </rPh>
    <phoneticPr fontId="1"/>
  </si>
  <si>
    <t>ハイフン付きで入力
（携帯番号も可）</t>
    <rPh sb="4" eb="5">
      <t>ツ</t>
    </rPh>
    <rPh sb="7" eb="9">
      <t>ニュウリョク</t>
    </rPh>
    <rPh sb="11" eb="13">
      <t>ケイタイ</t>
    </rPh>
    <rPh sb="13" eb="15">
      <t>バンゴウ</t>
    </rPh>
    <rPh sb="16" eb="17">
      <t>カ</t>
    </rPh>
    <phoneticPr fontId="1"/>
  </si>
  <si>
    <t>学生の方は
記入</t>
    <rPh sb="0" eb="2">
      <t>ガクセイ</t>
    </rPh>
    <rPh sb="3" eb="4">
      <t>カタ</t>
    </rPh>
    <rPh sb="6" eb="8">
      <t>キニュウ</t>
    </rPh>
    <phoneticPr fontId="1"/>
  </si>
  <si>
    <t>必要に応じてご記入ください。</t>
    <rPh sb="0" eb="2">
      <t>ヒツヨウ</t>
    </rPh>
    <rPh sb="3" eb="4">
      <t>オウ</t>
    </rPh>
    <rPh sb="7" eb="9">
      <t>キニュウ</t>
    </rPh>
    <phoneticPr fontId="1"/>
  </si>
  <si>
    <t>入力不要
（自動入力）</t>
    <rPh sb="0" eb="2">
      <t>ニュウリョク</t>
    </rPh>
    <rPh sb="2" eb="4">
      <t>フヨウ</t>
    </rPh>
    <rPh sb="6" eb="8">
      <t>ジドウ</t>
    </rPh>
    <rPh sb="8" eb="10">
      <t>ニュウリョク</t>
    </rPh>
    <phoneticPr fontId="1"/>
  </si>
  <si>
    <t>↑剣道連盟等の団体が主催している会のみの対象とします。（個人開催の会は除く）　</t>
    <rPh sb="1" eb="3">
      <t>ケンドウ</t>
    </rPh>
    <rPh sb="3" eb="5">
      <t>レンメイ</t>
    </rPh>
    <rPh sb="5" eb="6">
      <t>トウ</t>
    </rPh>
    <rPh sb="7" eb="9">
      <t>ダンタイ</t>
    </rPh>
    <rPh sb="10" eb="12">
      <t>シュサイ</t>
    </rPh>
    <rPh sb="16" eb="17">
      <t>カイ</t>
    </rPh>
    <rPh sb="20" eb="22">
      <t>タイショウ</t>
    </rPh>
    <rPh sb="28" eb="32">
      <t>コジンカイサイ</t>
    </rPh>
    <rPh sb="33" eb="34">
      <t>カイ</t>
    </rPh>
    <rPh sb="35" eb="36">
      <t>ノゾ</t>
    </rPh>
    <phoneticPr fontId="1"/>
  </si>
  <si>
    <t>　剣道講習会は講師のしての参加も回数に含めます。審査員は称号、段、級の審査会の回数とします。</t>
    <phoneticPr fontId="1"/>
  </si>
  <si>
    <r>
      <t>・申込書は</t>
    </r>
    <r>
      <rPr>
        <sz val="11"/>
        <color rgb="FFFF0000"/>
        <rFont val="ＭＳ Ｐゴシック"/>
        <family val="3"/>
        <charset val="128"/>
        <scheme val="minor"/>
      </rPr>
      <t>Excelデータのまま</t>
    </r>
    <r>
      <rPr>
        <sz val="11"/>
        <color theme="1"/>
        <rFont val="ＭＳ Ｐゴシック"/>
        <family val="2"/>
        <charset val="128"/>
        <scheme val="minor"/>
      </rPr>
      <t>E-mailでお申込み下さい。書式の変更、使用しないシートの削除等、行わないようお願いします。</t>
    </r>
    <rPh sb="1" eb="4">
      <t>モウシコミショ</t>
    </rPh>
    <phoneticPr fontId="1"/>
  </si>
  <si>
    <r>
      <t>・年度途中での追加の会員申込については、</t>
    </r>
    <r>
      <rPr>
        <sz val="11"/>
        <color rgb="FFFF0000"/>
        <rFont val="ＭＳ Ｐゴシック"/>
        <family val="3"/>
        <charset val="128"/>
        <scheme val="minor"/>
      </rPr>
      <t>追加の方のみをご記入</t>
    </r>
    <r>
      <rPr>
        <sz val="11"/>
        <color theme="1"/>
        <rFont val="ＭＳ Ｐゴシック"/>
        <family val="2"/>
        <charset val="128"/>
        <scheme val="minor"/>
      </rPr>
      <t>して申込書を事務局までE-mailにてご送付ください。</t>
    </r>
    <rPh sb="1" eb="3">
      <t>ネンド</t>
    </rPh>
    <rPh sb="3" eb="5">
      <t>トチュウ</t>
    </rPh>
    <rPh sb="7" eb="9">
      <t>ツイカ</t>
    </rPh>
    <rPh sb="10" eb="12">
      <t>カイイン</t>
    </rPh>
    <rPh sb="12" eb="14">
      <t>モウシコミ</t>
    </rPh>
    <rPh sb="20" eb="22">
      <t>ツイカ</t>
    </rPh>
    <rPh sb="23" eb="24">
      <t>カタ</t>
    </rPh>
    <rPh sb="28" eb="30">
      <t>キニュウ</t>
    </rPh>
    <rPh sb="32" eb="34">
      <t>モウシコミ</t>
    </rPh>
    <rPh sb="34" eb="35">
      <t>ショ</t>
    </rPh>
    <rPh sb="36" eb="39">
      <t>ジムキョク</t>
    </rPh>
    <rPh sb="50" eb="52">
      <t>ソウフ</t>
    </rPh>
    <phoneticPr fontId="1"/>
  </si>
  <si>
    <t>・複数の団体で稽古されている方は、市原市剣道連盟の会費を払っている団体にご記入ください。（同じ年度内に複数の団体または個人での重複登録はご遠慮下さい。）</t>
    <rPh sb="17" eb="20">
      <t>イチハラシ</t>
    </rPh>
    <rPh sb="20" eb="22">
      <t>ケンドウ</t>
    </rPh>
    <rPh sb="22" eb="24">
      <t>レンメイ</t>
    </rPh>
    <rPh sb="45" eb="46">
      <t>オナ</t>
    </rPh>
    <rPh sb="47" eb="50">
      <t>ネンドナイ</t>
    </rPh>
    <rPh sb="51" eb="53">
      <t>フクスウ</t>
    </rPh>
    <rPh sb="54" eb="56">
      <t>ダンタイ</t>
    </rPh>
    <rPh sb="59" eb="61">
      <t>コジン</t>
    </rPh>
    <rPh sb="63" eb="65">
      <t>ジュウフク</t>
    </rPh>
    <rPh sb="65" eb="67">
      <t>トウロク</t>
    </rPh>
    <rPh sb="69" eb="72">
      <t>エンリョクダ</t>
    </rPh>
    <phoneticPr fontId="1"/>
  </si>
  <si>
    <t>会費納入額（合計）
単位：円</t>
    <rPh sb="0" eb="2">
      <t>カイヒ</t>
    </rPh>
    <rPh sb="2" eb="4">
      <t>ノウニュウ</t>
    </rPh>
    <rPh sb="4" eb="5">
      <t>ガク</t>
    </rPh>
    <rPh sb="6" eb="8">
      <t>ゴウケイ</t>
    </rPh>
    <rPh sb="10" eb="12">
      <t>タンイ</t>
    </rPh>
    <rPh sb="13" eb="14">
      <t>エン</t>
    </rPh>
    <phoneticPr fontId="1"/>
  </si>
  <si>
    <t>E-mailアドレス</t>
    <phoneticPr fontId="1"/>
  </si>
  <si>
    <t>アドレスをご記入ください。</t>
    <rPh sb="6" eb="8">
      <t>キニュウ</t>
    </rPh>
    <phoneticPr fontId="1"/>
  </si>
  <si>
    <t>○○○○○＠○○○○</t>
    <phoneticPr fontId="1"/>
  </si>
  <si>
    <t>市剣連からの
案内メールの受取</t>
    <rPh sb="0" eb="3">
      <t>シケンレン</t>
    </rPh>
    <rPh sb="7" eb="9">
      <t>アンナイ</t>
    </rPh>
    <rPh sb="13" eb="15">
      <t>ウケトリ</t>
    </rPh>
    <phoneticPr fontId="1"/>
  </si>
  <si>
    <t>市剣連からの
案内メールの受取</t>
    <phoneticPr fontId="1"/>
  </si>
  <si>
    <t>希望しない</t>
    <rPh sb="0" eb="2">
      <t>キボウ</t>
    </rPh>
    <phoneticPr fontId="1"/>
  </si>
  <si>
    <t>希望する</t>
    <rPh sb="0" eb="2">
      <t>キボウ</t>
    </rPh>
    <phoneticPr fontId="1"/>
  </si>
  <si>
    <t>↑「希望する」をご選択いただいた場合は、各行事の開催や申込を開始した際にご登録いただいたE-mailアドレスへ案内を送付させていただきます。</t>
    <rPh sb="2" eb="4">
      <t>キボウ</t>
    </rPh>
    <rPh sb="9" eb="11">
      <t>センタク</t>
    </rPh>
    <rPh sb="16" eb="18">
      <t>バアイ</t>
    </rPh>
    <rPh sb="20" eb="21">
      <t>カク</t>
    </rPh>
    <rPh sb="21" eb="23">
      <t>ギョウジ</t>
    </rPh>
    <rPh sb="24" eb="26">
      <t>カイサイ</t>
    </rPh>
    <rPh sb="27" eb="29">
      <t>モウシコミ</t>
    </rPh>
    <rPh sb="30" eb="32">
      <t>カイシ</t>
    </rPh>
    <rPh sb="34" eb="35">
      <t>サイ</t>
    </rPh>
    <rPh sb="37" eb="39">
      <t>トウロク</t>
    </rPh>
    <rPh sb="55" eb="57">
      <t>アンナイ</t>
    </rPh>
    <rPh sb="58" eb="60">
      <t>ソウフ</t>
    </rPh>
    <phoneticPr fontId="1"/>
  </si>
  <si>
    <t>　アドレスの変更や案内メールの受取の停止したい場合は、事務局までメールにてご連絡ください。</t>
    <rPh sb="6" eb="8">
      <t>ヘンコウ</t>
    </rPh>
    <rPh sb="9" eb="11">
      <t>アンナイ</t>
    </rPh>
    <rPh sb="15" eb="17">
      <t>ウケトリ</t>
    </rPh>
    <rPh sb="18" eb="20">
      <t>テイシ</t>
    </rPh>
    <rPh sb="23" eb="25">
      <t>バアイ</t>
    </rPh>
    <rPh sb="27" eb="30">
      <t>ジムキョク</t>
    </rPh>
    <rPh sb="38" eb="40">
      <t>レンラク</t>
    </rPh>
    <phoneticPr fontId="1"/>
  </si>
  <si>
    <t>市原市剣道連盟事務局E-mailアドレス：</t>
    <phoneticPr fontId="1"/>
  </si>
  <si>
    <t>西暦/月/日</t>
    <phoneticPr fontId="1"/>
  </si>
  <si>
    <t>現在</t>
    <phoneticPr fontId="1"/>
  </si>
  <si>
    <t>初段以上のみ</t>
    <phoneticPr fontId="1"/>
  </si>
  <si>
    <t>「希望する」をご選択いただいた場合は、各行事の開催や申込を開始した際にご登録いただいたE-mailアドレスへ案内を送付させていただきます。↑</t>
    <rPh sb="1" eb="3">
      <t>キボウ</t>
    </rPh>
    <rPh sb="8" eb="10">
      <t>センタク</t>
    </rPh>
    <rPh sb="15" eb="17">
      <t>バアイ</t>
    </rPh>
    <rPh sb="19" eb="20">
      <t>カク</t>
    </rPh>
    <rPh sb="20" eb="22">
      <t>ギョウジ</t>
    </rPh>
    <rPh sb="23" eb="25">
      <t>カイサイ</t>
    </rPh>
    <rPh sb="26" eb="28">
      <t>モウシコミ</t>
    </rPh>
    <rPh sb="29" eb="31">
      <t>カイシ</t>
    </rPh>
    <rPh sb="33" eb="34">
      <t>サイ</t>
    </rPh>
    <rPh sb="36" eb="38">
      <t>トウロク</t>
    </rPh>
    <rPh sb="54" eb="56">
      <t>アンナイ</t>
    </rPh>
    <rPh sb="57" eb="59">
      <t>ソウフ</t>
    </rPh>
    <phoneticPr fontId="1"/>
  </si>
  <si>
    <t>希望する / 希望しない</t>
    <rPh sb="0" eb="2">
      <t>キボウ</t>
    </rPh>
    <rPh sb="8" eb="10">
      <t>キボウ</t>
    </rPh>
    <phoneticPr fontId="1"/>
  </si>
  <si>
    <t>新規 / 継続</t>
    <rPh sb="0" eb="2">
      <t>シンキ</t>
    </rPh>
    <rPh sb="5" eb="7">
      <t>ケイゾク</t>
    </rPh>
    <phoneticPr fontId="1"/>
  </si>
  <si>
    <t>学生のみ</t>
    <phoneticPr fontId="1"/>
  </si>
  <si>
    <t>携帯番号可</t>
    <phoneticPr fontId="1"/>
  </si>
  <si>
    <t>↑該当の場合は〇</t>
    <rPh sb="1" eb="3">
      <t>ガイトウ</t>
    </rPh>
    <rPh sb="4" eb="6">
      <t>バアイ</t>
    </rPh>
    <phoneticPr fontId="1"/>
  </si>
  <si>
    <t>個人 / 団体</t>
    <phoneticPr fontId="1"/>
  </si>
  <si>
    <t>　（個人開催の会は除く）　</t>
    <phoneticPr fontId="1"/>
  </si>
  <si>
    <t>　剣道講習会は講師のしての参加も回数に含めます。</t>
    <phoneticPr fontId="1"/>
  </si>
  <si>
    <t>　審査員は称号、段、級の審査会の回数とします。</t>
    <phoneticPr fontId="1"/>
  </si>
  <si>
    <t>↑過去３年以内のおおよその回数を記入</t>
    <rPh sb="1" eb="3">
      <t>カコ</t>
    </rPh>
    <rPh sb="4" eb="5">
      <t>ネン</t>
    </rPh>
    <rPh sb="5" eb="7">
      <t>イナイ</t>
    </rPh>
    <rPh sb="13" eb="15">
      <t>カイスウ</t>
    </rPh>
    <rPh sb="16" eb="18">
      <t>キニュウ</t>
    </rPh>
    <phoneticPr fontId="1"/>
  </si>
  <si>
    <t>　剣道連盟等の団体が主催している会のみの対象</t>
    <rPh sb="1" eb="3">
      <t>ケンドウ</t>
    </rPh>
    <rPh sb="3" eb="5">
      <t>レンメイ</t>
    </rPh>
    <rPh sb="5" eb="6">
      <t>トウ</t>
    </rPh>
    <rPh sb="7" eb="9">
      <t>ダンタイ</t>
    </rPh>
    <rPh sb="10" eb="12">
      <t>シュサイ</t>
    </rPh>
    <rPh sb="16" eb="17">
      <t>カイ</t>
    </rPh>
    <rPh sb="20" eb="22">
      <t>タイショウ</t>
    </rPh>
    <phoneticPr fontId="1"/>
  </si>
  <si>
    <t>　　・他の剣道連盟の会員の方は、備考欄に連盟名をご記入ください。</t>
    <phoneticPr fontId="1"/>
  </si>
  <si>
    <t>　　・初段以上の会員の方は、必ず全剣連番号を記入してください。</t>
    <phoneticPr fontId="1"/>
  </si>
  <si>
    <t>　　・複数の団体で稽古されている方は、市原市剣道連盟の会費を払っている団体にご記入ください。</t>
    <rPh sb="19" eb="22">
      <t>イチハラシ</t>
    </rPh>
    <rPh sb="22" eb="24">
      <t>ケンドウ</t>
    </rPh>
    <rPh sb="24" eb="26">
      <t>レンメイ</t>
    </rPh>
    <phoneticPr fontId="1"/>
  </si>
  <si>
    <t>　　　（同じ年度内に複数の団体または個人での重複登録はご遠慮下さい。）</t>
    <phoneticPr fontId="1"/>
  </si>
  <si>
    <t>令和7</t>
    <rPh sb="0" eb="2">
      <t>レイワ</t>
    </rPh>
    <phoneticPr fontId="1"/>
  </si>
  <si>
    <t>市原市国分寺台中央〇－〇－〇　○○ハイツ　〇号室</t>
    <phoneticPr fontId="1"/>
  </si>
  <si>
    <t>ない場合は「なし」と記入してください。</t>
    <phoneticPr fontId="1"/>
  </si>
  <si>
    <t>（例）</t>
    <phoneticPr fontId="1"/>
  </si>
  <si>
    <t>000-0000-0000</t>
    <phoneticPr fontId="1"/>
  </si>
  <si>
    <t>団体として取得されている認定等</t>
    <rPh sb="0" eb="2">
      <t>ダンタイ</t>
    </rPh>
    <rPh sb="5" eb="7">
      <t>シュトク</t>
    </rPh>
    <rPh sb="12" eb="14">
      <t>ニンテイ</t>
    </rPh>
    <rPh sb="14" eb="15">
      <t>トウ</t>
    </rPh>
    <phoneticPr fontId="1"/>
  </si>
  <si>
    <t>スポーツ協会等からの認定等あれば記入してください。</t>
    <rPh sb="4" eb="6">
      <t>キョウカイ</t>
    </rPh>
    <rPh sb="6" eb="7">
      <t>トウ</t>
    </rPh>
    <rPh sb="10" eb="12">
      <t>ニンテイ</t>
    </rPh>
    <rPh sb="12" eb="13">
      <t>トウ</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</si>
</sst>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0"/>
    <numFmt numFmtId="178" formatCode="###\-####"/>
    <numFmt numFmtId="179" formatCode="0##########\ "/>
    <numFmt numFmtId="180" formatCode="[$]ggge&quot;年&quot;m&quot;月&quot;d&quot;日&quot;;@" x16r2:formatCode16="[$-ja-JP-x-gannen]ggge&quot;年&quot;m&quot;月&quot;d&quot;日&quot;;@"/>
    <numFmt numFmtId="181" formatCode="0_);[Red]\(0\)"/>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明朝"/>
      <family val="1"/>
      <charset val="128"/>
    </font>
    <font>
      <u/>
      <sz val="11"/>
      <color theme="10"/>
      <name val="ＭＳ Ｐゴシック"/>
      <family val="2"/>
      <charset val="128"/>
      <scheme val="minor"/>
    </font>
    <font>
      <b/>
      <sz val="11"/>
      <color theme="1"/>
      <name val="ＭＳ 明朝"/>
      <family val="1"/>
      <charset val="128"/>
    </font>
    <font>
      <b/>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sz val="9"/>
      <color theme="1"/>
      <name val="ＭＳ Ｐゴシック"/>
      <family val="2"/>
      <charset val="128"/>
      <scheme val="minor"/>
    </font>
    <font>
      <sz val="16"/>
      <color theme="1"/>
      <name val="ＭＳ Ｐゴシック"/>
      <family val="3"/>
      <charset val="128"/>
      <scheme val="minor"/>
    </font>
    <font>
      <sz val="13"/>
      <name val="ＭＳ Ｐゴシック"/>
      <family val="3"/>
      <charset val="128"/>
      <scheme val="minor"/>
    </font>
    <font>
      <sz val="11"/>
      <color rgb="FFFF0000"/>
      <name val="ＭＳ 明朝"/>
      <family val="1"/>
      <charset val="128"/>
    </font>
    <font>
      <sz val="11"/>
      <color theme="0"/>
      <name val="ＭＳ Ｐゴシック"/>
      <family val="2"/>
      <charset val="128"/>
      <scheme val="minor"/>
    </font>
    <font>
      <sz val="11"/>
      <color theme="1"/>
      <name val="ＭＳ Ｐゴシック"/>
      <family val="2"/>
      <charset val="128"/>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Alignment="1"/>
    <xf numFmtId="0" fontId="3" fillId="0" borderId="0" xfId="0" applyFont="1" applyAlignment="1">
      <alignment horizontal="left" vertical="center"/>
    </xf>
    <xf numFmtId="0" fontId="3" fillId="0" borderId="0" xfId="0" applyFont="1" applyAlignment="1">
      <alignment vertical="top" wrapText="1"/>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2" xfId="0" applyBorder="1" applyAlignment="1">
      <alignment horizontal="right"/>
    </xf>
    <xf numFmtId="0" fontId="8" fillId="0" borderId="0" xfId="0" applyFont="1">
      <alignment vertical="center"/>
    </xf>
    <xf numFmtId="0" fontId="6" fillId="0" borderId="1" xfId="0" applyFont="1" applyBorder="1" applyAlignment="1">
      <alignment horizontal="center" vertical="center"/>
    </xf>
    <xf numFmtId="177" fontId="0" fillId="0" borderId="0" xfId="0" applyNumberFormat="1">
      <alignment vertical="center"/>
    </xf>
    <xf numFmtId="0" fontId="0" fillId="3" borderId="1" xfId="0" applyFill="1" applyBorder="1" applyAlignment="1">
      <alignment horizontal="center" vertical="center"/>
    </xf>
    <xf numFmtId="0" fontId="11" fillId="3" borderId="1" xfId="0" applyFont="1" applyFill="1" applyBorder="1" applyAlignment="1">
      <alignment horizontal="center" vertical="center" shrinkToFit="1"/>
    </xf>
    <xf numFmtId="177" fontId="0" fillId="3" borderId="1" xfId="0" applyNumberFormat="1" applyFill="1" applyBorder="1" applyAlignment="1">
      <alignment horizontal="center" vertical="center"/>
    </xf>
    <xf numFmtId="0" fontId="8" fillId="3" borderId="1" xfId="0" applyFont="1" applyFill="1" applyBorder="1" applyAlignment="1">
      <alignment horizontal="center" vertical="center"/>
    </xf>
    <xf numFmtId="0" fontId="0" fillId="0" borderId="0" xfId="0" applyAlignment="1">
      <alignment vertical="center" wrapText="1"/>
    </xf>
    <xf numFmtId="0" fontId="10" fillId="0" borderId="0" xfId="0" applyFont="1">
      <alignment vertical="center"/>
    </xf>
    <xf numFmtId="178" fontId="0" fillId="0" borderId="1" xfId="0" applyNumberFormat="1"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177" fontId="0" fillId="0" borderId="1"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1" xfId="0" applyNumberFormat="1" applyBorder="1" applyProtection="1">
      <alignment vertical="center"/>
      <protection locked="0"/>
    </xf>
    <xf numFmtId="38" fontId="0" fillId="0" borderId="1" xfId="1" applyFont="1" applyBorder="1" applyAlignment="1">
      <alignment vertical="center"/>
    </xf>
    <xf numFmtId="0" fontId="0" fillId="0" borderId="2" xfId="0" applyBorder="1" applyAlignment="1"/>
    <xf numFmtId="180" fontId="0" fillId="0" borderId="1" xfId="0" applyNumberFormat="1" applyBorder="1" applyAlignment="1" applyProtection="1">
      <alignment horizontal="center" vertical="center"/>
      <protection locked="0"/>
    </xf>
    <xf numFmtId="0" fontId="0" fillId="6" borderId="1" xfId="0" applyFill="1" applyBorder="1" applyAlignment="1">
      <alignment horizontal="center" vertical="center"/>
    </xf>
    <xf numFmtId="0" fontId="0" fillId="0" borderId="1" xfId="0" applyBorder="1" applyAlignment="1">
      <alignment horizontal="center" vertical="center" wrapText="1"/>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178" fontId="0" fillId="0" borderId="1" xfId="0" applyNumberFormat="1" applyBorder="1" applyAlignment="1" applyProtection="1">
      <alignment horizontal="center" vertical="center"/>
      <protection locked="0"/>
    </xf>
    <xf numFmtId="0" fontId="0" fillId="7" borderId="1" xfId="0" applyFill="1" applyBorder="1" applyAlignment="1" applyProtection="1">
      <alignment horizontal="left" vertical="center"/>
      <protection locked="0"/>
    </xf>
    <xf numFmtId="0" fontId="0" fillId="0" borderId="1" xfId="0" applyBorder="1">
      <alignment vertical="center"/>
    </xf>
    <xf numFmtId="0" fontId="0" fillId="6" borderId="1" xfId="0" applyFill="1" applyBorder="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176" fontId="3" fillId="0" borderId="0" xfId="0" applyNumberFormat="1" applyFont="1">
      <alignment vertical="center"/>
    </xf>
    <xf numFmtId="0" fontId="4" fillId="0" borderId="0" xfId="2" applyProtection="1">
      <alignment vertical="center"/>
    </xf>
    <xf numFmtId="0" fontId="0" fillId="0" borderId="0" xfId="0" applyAlignment="1" applyProtection="1">
      <alignment horizontal="left" vertical="center" wrapText="1"/>
      <protection locked="0"/>
    </xf>
    <xf numFmtId="38" fontId="0" fillId="0" borderId="1" xfId="1" applyFont="1" applyBorder="1" applyAlignment="1" applyProtection="1">
      <alignment vertical="center"/>
    </xf>
    <xf numFmtId="0" fontId="4" fillId="0" borderId="0" xfId="2" applyAlignment="1" applyProtection="1">
      <alignment horizontal="left" vertical="center"/>
    </xf>
    <xf numFmtId="0" fontId="0" fillId="0" borderId="0" xfId="0" applyProtection="1">
      <alignment vertical="center"/>
      <protection locked="0"/>
    </xf>
    <xf numFmtId="0" fontId="0" fillId="0" borderId="9" xfId="0" applyBorder="1" applyAlignment="1" applyProtection="1">
      <alignment horizontal="center" vertical="center"/>
      <protection locked="0"/>
    </xf>
    <xf numFmtId="0" fontId="12" fillId="0" borderId="0" xfId="0" applyFont="1">
      <alignment vertical="center"/>
    </xf>
    <xf numFmtId="0" fontId="0" fillId="0" borderId="1" xfId="0" applyBorder="1" applyAlignment="1">
      <alignment horizontal="left" vertical="center" wrapText="1"/>
    </xf>
    <xf numFmtId="0" fontId="0" fillId="0" borderId="0" xfId="0" applyAlignment="1">
      <alignment horizontal="right" vertical="center"/>
    </xf>
    <xf numFmtId="0" fontId="0" fillId="5" borderId="1" xfId="0" applyFill="1" applyBorder="1" applyAlignment="1">
      <alignment horizontal="center" vertical="center"/>
    </xf>
    <xf numFmtId="0" fontId="0" fillId="6" borderId="9" xfId="0" applyFill="1" applyBorder="1" applyAlignment="1">
      <alignment horizontal="center" vertical="center"/>
    </xf>
    <xf numFmtId="0" fontId="15" fillId="0" borderId="0" xfId="0" applyFont="1" applyAlignment="1">
      <alignment horizontal="left"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xf>
    <xf numFmtId="180" fontId="0" fillId="0" borderId="1" xfId="0" applyNumberFormat="1" applyBorder="1" applyAlignment="1">
      <alignment horizontal="center" vertical="center" wrapText="1"/>
    </xf>
    <xf numFmtId="0" fontId="0" fillId="0" borderId="3" xfId="0" applyBorder="1" applyAlignment="1">
      <alignment vertical="center" wrapText="1"/>
    </xf>
    <xf numFmtId="0" fontId="7" fillId="0" borderId="1" xfId="0" applyFont="1" applyBorder="1" applyAlignment="1">
      <alignment horizontal="center" vertical="center" wrapText="1"/>
    </xf>
    <xf numFmtId="0" fontId="16" fillId="0" borderId="1" xfId="0" applyFont="1" applyBorder="1" applyAlignment="1">
      <alignment horizontal="center" vertical="center"/>
    </xf>
    <xf numFmtId="0" fontId="7"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xf>
    <xf numFmtId="0" fontId="0" fillId="4" borderId="1" xfId="0" applyFill="1" applyBorder="1" applyAlignment="1">
      <alignment horizontal="center" vertical="center"/>
    </xf>
    <xf numFmtId="180" fontId="0" fillId="4" borderId="1" xfId="0" applyNumberFormat="1" applyFill="1" applyBorder="1" applyAlignment="1">
      <alignment horizontal="center" vertical="center"/>
    </xf>
    <xf numFmtId="0" fontId="0" fillId="4" borderId="3" xfId="0" applyFill="1" applyBorder="1">
      <alignment vertical="center"/>
    </xf>
    <xf numFmtId="0" fontId="16" fillId="4" borderId="1" xfId="0" applyFont="1" applyFill="1" applyBorder="1" applyAlignment="1">
      <alignment horizontal="center" vertical="center"/>
    </xf>
    <xf numFmtId="0" fontId="0" fillId="4" borderId="1" xfId="0" applyFill="1" applyBorder="1">
      <alignment vertical="center"/>
    </xf>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11" fillId="0" borderId="0" xfId="0" applyFont="1">
      <alignment vertical="center"/>
    </xf>
    <xf numFmtId="0" fontId="7"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14" fontId="0" fillId="0" borderId="0" xfId="0" applyNumberFormat="1">
      <alignment vertical="center"/>
    </xf>
    <xf numFmtId="0" fontId="0" fillId="2" borderId="1" xfId="0" applyFill="1" applyBorder="1" applyAlignment="1">
      <alignment horizontal="center" vertical="center"/>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179" fontId="0" fillId="0" borderId="1" xfId="0" applyNumberFormat="1" applyBorder="1" applyAlignment="1">
      <alignment horizontal="center" vertical="center"/>
    </xf>
    <xf numFmtId="41" fontId="0" fillId="0" borderId="1" xfId="0" applyNumberFormat="1" applyBorder="1">
      <alignment vertical="center"/>
    </xf>
    <xf numFmtId="0" fontId="12" fillId="0" borderId="0" xfId="0" applyFont="1" applyAlignment="1">
      <alignment horizontal="distributed" vertical="center" indent="20"/>
    </xf>
    <xf numFmtId="0" fontId="0" fillId="0" borderId="1" xfId="0" applyBorder="1" applyProtection="1">
      <alignment vertical="center"/>
      <protection locked="0"/>
    </xf>
    <xf numFmtId="0" fontId="9"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lignment vertical="center"/>
    </xf>
    <xf numFmtId="0" fontId="18" fillId="0" borderId="0" xfId="0" applyFont="1">
      <alignment vertical="center"/>
    </xf>
    <xf numFmtId="0" fontId="0" fillId="0" borderId="0" xfId="0" applyAlignment="1">
      <alignment horizontal="center" vertical="center" wrapText="1"/>
    </xf>
    <xf numFmtId="0" fontId="0" fillId="0" borderId="1" xfId="0" applyBorder="1" applyAlignment="1" applyProtection="1">
      <alignment horizontal="left" vertical="center" wrapText="1"/>
      <protection locked="0"/>
    </xf>
    <xf numFmtId="0" fontId="19" fillId="6" borderId="1" xfId="0" applyFont="1" applyFill="1" applyBorder="1" applyAlignment="1">
      <alignment horizontal="center" vertical="center"/>
    </xf>
    <xf numFmtId="0" fontId="0" fillId="0" borderId="0" xfId="0" applyAlignment="1" applyProtection="1">
      <alignment horizontal="right" vertical="center" wrapText="1"/>
      <protection locked="0"/>
    </xf>
    <xf numFmtId="0" fontId="0" fillId="0" borderId="1" xfId="0" applyBorder="1" applyAlignment="1" applyProtection="1">
      <alignment horizontal="center" vertical="center" wrapText="1"/>
      <protection locked="0"/>
    </xf>
    <xf numFmtId="0" fontId="3" fillId="0" borderId="0" xfId="0" applyFont="1" applyAlignment="1">
      <alignment horizontal="center" vertical="center" wrapText="1"/>
    </xf>
    <xf numFmtId="0" fontId="3" fillId="0" borderId="0" xfId="0" applyFont="1" applyAlignment="1">
      <alignment horizontal="left" vertical="top" wrapText="1"/>
    </xf>
    <xf numFmtId="176" fontId="3" fillId="0" borderId="0" xfId="0" applyNumberFormat="1"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0" fillId="0" borderId="1" xfId="0" applyBorder="1" applyAlignment="1">
      <alignment horizontal="left" vertical="center" wrapText="1"/>
    </xf>
    <xf numFmtId="0" fontId="0" fillId="6" borderId="1" xfId="0" applyFill="1" applyBorder="1" applyAlignment="1">
      <alignment horizontal="center" vertical="center" wrapText="1"/>
    </xf>
    <xf numFmtId="181" fontId="0" fillId="0" borderId="1" xfId="0" applyNumberFormat="1" applyBorder="1" applyAlignment="1">
      <alignment horizontal="center" vertical="center"/>
    </xf>
    <xf numFmtId="41" fontId="0" fillId="0" borderId="1" xfId="0" applyNumberFormat="1" applyBorder="1" applyAlignment="1">
      <alignment horizontal="center" vertical="center" wrapText="1"/>
    </xf>
    <xf numFmtId="0" fontId="0" fillId="7"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8" borderId="3" xfId="0" applyFill="1" applyBorder="1" applyAlignment="1" applyProtection="1">
      <alignment horizontal="left" vertical="center"/>
      <protection locked="0"/>
    </xf>
    <xf numFmtId="0" fontId="0" fillId="8" borderId="16" xfId="0" applyFill="1" applyBorder="1" applyAlignment="1" applyProtection="1">
      <alignment horizontal="left" vertical="center"/>
      <protection locked="0"/>
    </xf>
    <xf numFmtId="0" fontId="0" fillId="8" borderId="4" xfId="0" applyFill="1" applyBorder="1" applyAlignment="1" applyProtection="1">
      <alignment horizontal="left" vertical="center"/>
      <protection locked="0"/>
    </xf>
    <xf numFmtId="0" fontId="0" fillId="8" borderId="3" xfId="0" applyFill="1" applyBorder="1" applyAlignment="1" applyProtection="1">
      <alignment horizontal="left" vertical="center" wrapText="1"/>
      <protection locked="0"/>
    </xf>
    <xf numFmtId="0" fontId="0" fillId="8" borderId="16" xfId="0" applyFill="1" applyBorder="1" applyAlignment="1" applyProtection="1">
      <alignment horizontal="left" vertical="center" wrapText="1"/>
      <protection locked="0"/>
    </xf>
    <xf numFmtId="0" fontId="0" fillId="8" borderId="4" xfId="0" applyFill="1" applyBorder="1" applyAlignment="1" applyProtection="1">
      <alignment horizontal="left" vertical="center" wrapText="1"/>
      <protection locked="0"/>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0" fillId="6" borderId="1" xfId="0" applyFill="1" applyBorder="1" applyAlignment="1">
      <alignment horizontal="center" vertical="center"/>
    </xf>
    <xf numFmtId="0" fontId="9" fillId="0" borderId="1" xfId="0" applyFont="1" applyBorder="1" applyAlignment="1">
      <alignment horizontal="left" vertical="center" wrapText="1"/>
    </xf>
    <xf numFmtId="0" fontId="0" fillId="2" borderId="1" xfId="0" applyFill="1" applyBorder="1" applyAlignment="1">
      <alignment horizontal="center" vertical="center"/>
    </xf>
    <xf numFmtId="0" fontId="19"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9" fillId="0" borderId="1" xfId="0" applyFont="1" applyBorder="1" applyAlignment="1">
      <alignment horizontal="center" vertical="center"/>
    </xf>
    <xf numFmtId="0" fontId="0" fillId="2" borderId="1" xfId="0" applyFill="1" applyBorder="1" applyAlignment="1">
      <alignment horizontal="left" vertical="center"/>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cellXfs>
  <cellStyles count="3">
    <cellStyle name="ハイパーリンク" xfId="2" builtinId="8"/>
    <cellStyle name="桁区切り" xfId="1" builtinId="6"/>
    <cellStyle name="標準" xfId="0" builtinId="0"/>
  </cellStyles>
  <dxfs count="21">
    <dxf>
      <fill>
        <patternFill>
          <bgColor theme="0" tint="-0.24994659260841701"/>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strike/>
      </font>
      <fill>
        <patternFill>
          <bgColor theme="0" tint="-0.2499465926084170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ont>
        <color theme="0" tint="-0.24994659260841701"/>
      </font>
      <fill>
        <patternFill>
          <bgColor theme="0" tint="-0.24994659260841701"/>
        </patternFill>
      </fill>
    </dxf>
    <dxf>
      <fill>
        <patternFill>
          <bgColor rgb="FFFFFF00"/>
        </patternFill>
      </fill>
    </dxf>
    <dxf>
      <fill>
        <patternFill>
          <bgColor theme="0"/>
        </patternFill>
      </fill>
    </dxf>
    <dxf>
      <font>
        <color auto="1"/>
      </font>
      <fill>
        <patternFill>
          <bgColor rgb="FFFFFF00"/>
        </patternFill>
      </fill>
    </dxf>
    <dxf>
      <font>
        <color theme="1"/>
      </font>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endof@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kendof@gmail.com" TargetMode="External"/><Relationship Id="rId1" Type="http://schemas.openxmlformats.org/officeDocument/2006/relationships/hyperlink" Target="https://kendonumber.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kendo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52"/>
  <sheetViews>
    <sheetView view="pageBreakPreview" zoomScaleNormal="100" zoomScaleSheetLayoutView="100" workbookViewId="0">
      <selection activeCell="Y3" sqref="Y3"/>
    </sheetView>
  </sheetViews>
  <sheetFormatPr defaultColWidth="8.75" defaultRowHeight="13.5" x14ac:dyDescent="0.15"/>
  <cols>
    <col min="1" max="1" width="2.625" style="1" customWidth="1"/>
    <col min="2" max="107" width="2.625" style="4" customWidth="1"/>
    <col min="108" max="16384" width="8.75" style="1"/>
  </cols>
  <sheetData>
    <row r="1" spans="1:107" x14ac:dyDescent="0.15">
      <c r="W1" s="98" t="s">
        <v>241</v>
      </c>
      <c r="X1" s="98"/>
      <c r="Y1" s="98"/>
      <c r="Z1" s="98"/>
      <c r="AA1" s="4" t="s">
        <v>4</v>
      </c>
      <c r="AB1" s="98">
        <f ca="1">MONTH(TODAY())</f>
        <v>4</v>
      </c>
      <c r="AC1" s="98"/>
      <c r="AD1" s="4" t="s">
        <v>0</v>
      </c>
      <c r="AE1" s="98">
        <f ca="1">DAY(TODAY())</f>
        <v>4</v>
      </c>
      <c r="AF1" s="98"/>
      <c r="AG1" s="37" t="s">
        <v>23</v>
      </c>
      <c r="DC1" s="1"/>
    </row>
    <row r="2" spans="1:107" x14ac:dyDescent="0.15">
      <c r="A2" s="1" t="s">
        <v>24</v>
      </c>
      <c r="DC2" s="1"/>
    </row>
    <row r="3" spans="1:107" x14ac:dyDescent="0.15">
      <c r="AA3" s="99" t="s">
        <v>25</v>
      </c>
      <c r="AB3" s="99"/>
      <c r="AC3" s="99"/>
      <c r="AD3" s="99"/>
      <c r="AE3" s="99"/>
      <c r="AF3" s="99"/>
      <c r="AG3" s="99"/>
      <c r="DC3" s="1"/>
    </row>
    <row r="4" spans="1:107" x14ac:dyDescent="0.15">
      <c r="AA4" s="99" t="s">
        <v>103</v>
      </c>
      <c r="AB4" s="99"/>
      <c r="AC4" s="99"/>
      <c r="AD4" s="99"/>
      <c r="AE4" s="99"/>
      <c r="AF4" s="99"/>
      <c r="AG4" s="99"/>
      <c r="DC4" s="1"/>
    </row>
    <row r="5" spans="1:107" x14ac:dyDescent="0.15">
      <c r="DC5" s="1"/>
    </row>
    <row r="6" spans="1:107" x14ac:dyDescent="0.15">
      <c r="A6" s="38"/>
      <c r="B6" s="38"/>
      <c r="C6" s="38"/>
      <c r="D6" s="38"/>
      <c r="E6" s="98" t="str">
        <f>W1</f>
        <v>令和7</v>
      </c>
      <c r="F6" s="98"/>
      <c r="G6" s="98"/>
      <c r="H6" s="98"/>
      <c r="I6" s="93" t="s">
        <v>7</v>
      </c>
      <c r="J6" s="93"/>
      <c r="K6" s="4" t="s">
        <v>99</v>
      </c>
      <c r="L6" s="38"/>
      <c r="M6" s="38"/>
      <c r="N6" s="38"/>
      <c r="O6" s="38"/>
      <c r="P6" s="38"/>
      <c r="Q6" s="38"/>
      <c r="R6" s="38"/>
      <c r="S6" s="38"/>
      <c r="T6" s="38"/>
      <c r="U6" s="38"/>
      <c r="V6" s="38"/>
      <c r="W6" s="38"/>
      <c r="X6" s="38"/>
      <c r="Y6" s="38"/>
      <c r="Z6" s="38"/>
      <c r="AA6" s="38"/>
      <c r="AB6" s="38"/>
      <c r="CX6" s="1"/>
      <c r="CY6" s="1"/>
      <c r="CZ6" s="1"/>
      <c r="DA6" s="1"/>
      <c r="DB6" s="1"/>
      <c r="DC6" s="1"/>
    </row>
    <row r="7" spans="1:107" ht="13.5" customHeight="1" x14ac:dyDescent="0.15"/>
    <row r="8" spans="1:107" ht="25.15" customHeight="1" x14ac:dyDescent="0.15">
      <c r="A8" s="94" t="s">
        <v>105</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2"/>
    </row>
    <row r="9" spans="1:107" ht="15.95" customHeight="1" x14ac:dyDescent="0.15">
      <c r="A9" s="1" t="s">
        <v>65</v>
      </c>
      <c r="B9" s="1"/>
      <c r="C9" s="1"/>
      <c r="D9" s="90" t="str">
        <f>E6</f>
        <v>令和7</v>
      </c>
      <c r="E9" s="90"/>
      <c r="F9" s="90"/>
      <c r="G9" s="1" t="s">
        <v>100</v>
      </c>
      <c r="H9" s="2"/>
      <c r="I9" s="2"/>
      <c r="J9" s="2"/>
      <c r="K9" s="2"/>
      <c r="L9" s="2"/>
      <c r="M9" s="2"/>
      <c r="N9" s="2"/>
      <c r="O9" s="2"/>
      <c r="P9" s="2"/>
      <c r="Q9" s="2"/>
      <c r="R9" s="2"/>
      <c r="S9" s="2"/>
      <c r="T9" s="2"/>
      <c r="U9" s="2"/>
      <c r="V9" s="2"/>
      <c r="W9" s="2"/>
      <c r="X9" s="2"/>
      <c r="Y9" s="2"/>
      <c r="Z9" s="2"/>
      <c r="CV9" s="1"/>
      <c r="CW9" s="1"/>
      <c r="CX9" s="1"/>
      <c r="CY9" s="1"/>
      <c r="CZ9" s="1"/>
      <c r="DA9" s="1"/>
      <c r="DB9" s="1"/>
      <c r="DC9" s="1"/>
    </row>
    <row r="10" spans="1:107" ht="15.95" customHeight="1" x14ac:dyDescent="0.15">
      <c r="A10" s="4" t="s">
        <v>101</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107" ht="27" customHeight="1" x14ac:dyDescent="0.15">
      <c r="A11" s="93" t="s">
        <v>26</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1"/>
    </row>
    <row r="12" spans="1:107" x14ac:dyDescent="0.15">
      <c r="A12" s="1" t="s">
        <v>27</v>
      </c>
    </row>
    <row r="13" spans="1:107" x14ac:dyDescent="0.15">
      <c r="B13" s="1" t="s">
        <v>31</v>
      </c>
      <c r="P13" s="92">
        <v>3000</v>
      </c>
      <c r="Q13" s="92"/>
      <c r="R13" s="92"/>
      <c r="S13" s="92"/>
      <c r="T13" s="39" t="s">
        <v>14</v>
      </c>
    </row>
    <row r="14" spans="1:107" x14ac:dyDescent="0.15">
      <c r="B14" s="1" t="s">
        <v>32</v>
      </c>
      <c r="P14" s="92">
        <v>2000</v>
      </c>
      <c r="Q14" s="92"/>
      <c r="R14" s="92"/>
      <c r="S14" s="92"/>
      <c r="T14" s="39" t="s">
        <v>14</v>
      </c>
    </row>
    <row r="15" spans="1:107" x14ac:dyDescent="0.15">
      <c r="B15" s="1" t="s">
        <v>33</v>
      </c>
      <c r="P15" s="92">
        <v>1000</v>
      </c>
      <c r="Q15" s="92"/>
      <c r="R15" s="92"/>
      <c r="S15" s="92"/>
      <c r="T15" s="39" t="s">
        <v>14</v>
      </c>
    </row>
    <row r="16" spans="1:107" x14ac:dyDescent="0.15">
      <c r="B16" s="1" t="s">
        <v>34</v>
      </c>
      <c r="P16" s="92">
        <v>800</v>
      </c>
      <c r="Q16" s="92"/>
      <c r="R16" s="92"/>
      <c r="S16" s="92"/>
      <c r="T16" s="39" t="s">
        <v>14</v>
      </c>
    </row>
    <row r="17" spans="1:107" x14ac:dyDescent="0.15">
      <c r="B17" s="1" t="s">
        <v>35</v>
      </c>
      <c r="P17" s="92">
        <v>500</v>
      </c>
      <c r="Q17" s="92"/>
      <c r="R17" s="92"/>
      <c r="S17" s="92"/>
      <c r="T17" s="39" t="s">
        <v>14</v>
      </c>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row>
    <row r="18" spans="1:107" x14ac:dyDescent="0.15">
      <c r="B18" s="1" t="s">
        <v>36</v>
      </c>
      <c r="P18" s="92">
        <v>300</v>
      </c>
      <c r="Q18" s="92"/>
      <c r="R18" s="92"/>
      <c r="S18" s="92"/>
      <c r="T18" s="39" t="s">
        <v>14</v>
      </c>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row>
    <row r="20" spans="1:107" x14ac:dyDescent="0.15">
      <c r="A20" s="1" t="s">
        <v>28</v>
      </c>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row>
    <row r="21" spans="1:107" x14ac:dyDescent="0.15">
      <c r="A21" s="1" t="s">
        <v>43</v>
      </c>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row>
    <row r="22" spans="1:107" x14ac:dyDescent="0.15">
      <c r="B22" s="1" t="s">
        <v>38</v>
      </c>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row>
    <row r="23" spans="1:107" x14ac:dyDescent="0.15">
      <c r="C23" s="1" t="s">
        <v>39</v>
      </c>
      <c r="G23" s="4" t="s">
        <v>40</v>
      </c>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row>
    <row r="24" spans="1:107" x14ac:dyDescent="0.15">
      <c r="C24" s="1" t="s">
        <v>41</v>
      </c>
      <c r="G24" s="4" t="s">
        <v>42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row>
    <row r="25" spans="1:107" x14ac:dyDescent="0.15">
      <c r="C25" s="1" t="s">
        <v>37</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row>
    <row r="27" spans="1:107" x14ac:dyDescent="0.15">
      <c r="A27" s="1" t="s">
        <v>29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row>
    <row r="28" spans="1:107" x14ac:dyDescent="0.15">
      <c r="B28" s="1"/>
      <c r="C28" s="93" t="str">
        <f>W1</f>
        <v>令和7</v>
      </c>
      <c r="D28" s="93"/>
      <c r="E28" s="93"/>
      <c r="F28" s="93"/>
      <c r="G28" s="4" t="s">
        <v>4</v>
      </c>
      <c r="H28" s="98">
        <v>5</v>
      </c>
      <c r="I28" s="98"/>
      <c r="J28" s="4" t="s">
        <v>0</v>
      </c>
      <c r="K28" s="98">
        <v>31</v>
      </c>
      <c r="L28" s="98"/>
      <c r="M28" s="4" t="s">
        <v>1</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row>
    <row r="29" spans="1:107" ht="15" customHeight="1" x14ac:dyDescent="0.15">
      <c r="D29" s="4" t="s">
        <v>180</v>
      </c>
    </row>
    <row r="31" spans="1:107" x14ac:dyDescent="0.15">
      <c r="A31" s="1" t="s">
        <v>102</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row>
    <row r="32" spans="1:107" ht="60" customHeight="1" x14ac:dyDescent="0.15">
      <c r="B32" s="1"/>
      <c r="C32" s="91" t="s">
        <v>163</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5"/>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row>
    <row r="33" spans="1:107" ht="48.75" customHeight="1" x14ac:dyDescent="0.15">
      <c r="B33" s="1"/>
      <c r="C33" s="91" t="s">
        <v>179</v>
      </c>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5"/>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row>
    <row r="34" spans="1:107" ht="10.15" customHeight="1" x14ac:dyDescent="0.15">
      <c r="B34" s="1"/>
      <c r="C34" s="2"/>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row>
    <row r="35" spans="1:107" x14ac:dyDescent="0.15">
      <c r="B35" s="1"/>
      <c r="C35" s="1"/>
      <c r="D35" s="1"/>
      <c r="E35" s="1"/>
      <c r="F35" s="1"/>
      <c r="G35" s="99" t="s">
        <v>10</v>
      </c>
      <c r="H35" s="99"/>
      <c r="I35" s="99"/>
      <c r="J35" s="99"/>
      <c r="K35" s="99"/>
      <c r="L35" s="99"/>
      <c r="M35" s="99"/>
      <c r="N35" s="99"/>
      <c r="O35" s="99"/>
      <c r="P35" s="99"/>
      <c r="Q35" s="99"/>
      <c r="R35" s="99"/>
      <c r="S35" s="99"/>
      <c r="T35" s="99"/>
      <c r="U35" s="1"/>
      <c r="V35" s="1"/>
      <c r="W35" s="1"/>
      <c r="X35" s="1"/>
      <c r="Y35" s="1"/>
      <c r="Z35" s="1"/>
      <c r="AA35" s="1"/>
      <c r="AB35" s="1"/>
      <c r="AC35" s="1"/>
      <c r="AD35" s="1"/>
      <c r="AE35" s="1"/>
      <c r="DB35" s="1"/>
      <c r="DC35" s="1"/>
    </row>
    <row r="36" spans="1:107" x14ac:dyDescent="0.15">
      <c r="B36" s="1"/>
      <c r="C36" s="1"/>
      <c r="D36" s="1"/>
      <c r="E36" s="1"/>
      <c r="F36" s="1"/>
      <c r="G36" s="1" t="s">
        <v>12</v>
      </c>
      <c r="H36" s="1"/>
      <c r="I36" s="1"/>
      <c r="J36" s="40" t="s">
        <v>13</v>
      </c>
      <c r="K36" s="1"/>
      <c r="L36" s="1"/>
      <c r="M36" s="1"/>
      <c r="N36" s="1"/>
      <c r="O36" s="1"/>
      <c r="P36" s="1"/>
      <c r="Q36" s="1"/>
      <c r="R36" s="1"/>
      <c r="S36" s="1"/>
      <c r="T36" s="1"/>
      <c r="U36" s="1"/>
      <c r="V36" s="1"/>
      <c r="W36" s="1"/>
      <c r="X36" s="1"/>
      <c r="Y36" s="1"/>
      <c r="Z36" s="1"/>
      <c r="AA36" s="1"/>
      <c r="AB36" s="1"/>
      <c r="AC36" s="1"/>
      <c r="AD36" s="1"/>
      <c r="AE36" s="1"/>
      <c r="DB36" s="1"/>
      <c r="DC36" s="1"/>
    </row>
    <row r="37" spans="1:107" x14ac:dyDescent="0.15">
      <c r="B37" s="1"/>
      <c r="C37" s="1"/>
      <c r="D37" s="2"/>
      <c r="E37" s="2"/>
      <c r="F37" s="2"/>
      <c r="G37" s="1"/>
      <c r="H37"/>
      <c r="I37" s="1"/>
      <c r="J37" s="2"/>
      <c r="K37" s="2"/>
      <c r="L37" s="2"/>
      <c r="M37" s="2"/>
      <c r="N37" s="2"/>
      <c r="O37" s="2"/>
      <c r="P37" s="2"/>
      <c r="Q37" s="2"/>
      <c r="R37" s="2"/>
      <c r="S37"/>
      <c r="T37" s="1"/>
      <c r="U37"/>
      <c r="V37" s="1"/>
      <c r="W37" s="2"/>
      <c r="X37" s="2"/>
      <c r="Y37" s="2"/>
      <c r="Z37" s="2"/>
      <c r="AA37" s="2"/>
      <c r="AB37" s="2"/>
      <c r="AC37" s="2"/>
      <c r="AD37" s="2"/>
      <c r="AE37" s="2"/>
      <c r="DB37" s="1"/>
      <c r="DC37" s="1"/>
    </row>
    <row r="38" spans="1:107" ht="15" customHeight="1" x14ac:dyDescent="0.15"/>
    <row r="39" spans="1:107" ht="14.25" thickBot="1" x14ac:dyDescent="0.2">
      <c r="A39" s="1" t="s">
        <v>30</v>
      </c>
    </row>
    <row r="40" spans="1:107" ht="84" customHeight="1" thickBot="1" x14ac:dyDescent="0.2">
      <c r="B40" s="95" t="s">
        <v>164</v>
      </c>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7"/>
    </row>
    <row r="41" spans="1:107" ht="27.95" customHeight="1" x14ac:dyDescent="0.15">
      <c r="B41" s="94" t="s">
        <v>63</v>
      </c>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2"/>
    </row>
    <row r="42" spans="1:107" x14ac:dyDescent="0.15">
      <c r="B42" s="1"/>
    </row>
    <row r="43" spans="1:107" x14ac:dyDescent="0.15">
      <c r="B43" s="1"/>
    </row>
    <row r="44" spans="1:107" x14ac:dyDescent="0.15">
      <c r="B44" s="1"/>
    </row>
    <row r="45" spans="1:107" x14ac:dyDescent="0.15">
      <c r="A45" s="38"/>
    </row>
    <row r="47" spans="1:107" x14ac:dyDescent="0.15">
      <c r="B47" s="1"/>
      <c r="C47" s="1"/>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107" x14ac:dyDescent="0.15">
      <c r="B48" s="1"/>
      <c r="C48" s="2"/>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2:107" x14ac:dyDescent="0.15">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2:107"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row>
    <row r="51" spans="2:107" x14ac:dyDescent="0.15">
      <c r="B51" s="1"/>
      <c r="C51" s="1"/>
      <c r="D51" s="1"/>
      <c r="E51" s="1"/>
      <c r="F51" s="1"/>
      <c r="G51" s="1"/>
      <c r="H51" s="1"/>
      <c r="I51" s="1"/>
      <c r="J51" s="1"/>
      <c r="K51" s="1"/>
      <c r="L51" s="40"/>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row>
    <row r="52" spans="2:107" x14ac:dyDescent="0.15">
      <c r="B52" s="1"/>
      <c r="C52" s="1"/>
      <c r="D52" s="2"/>
      <c r="E52" s="2"/>
      <c r="F52" s="2"/>
      <c r="G52" s="2"/>
      <c r="H52" s="2"/>
      <c r="I52" s="1"/>
      <c r="J52" s="2"/>
      <c r="K52" s="1"/>
      <c r="L52" s="2"/>
      <c r="M52" s="2"/>
      <c r="N52" s="2"/>
      <c r="O52" s="2"/>
      <c r="P52" s="2"/>
      <c r="Q52" s="2"/>
      <c r="R52" s="2"/>
      <c r="S52" s="2"/>
      <c r="T52" s="2"/>
      <c r="U52"/>
      <c r="V52" s="1"/>
      <c r="W52"/>
      <c r="X52" s="1"/>
      <c r="Y52" s="2"/>
      <c r="Z52" s="2"/>
      <c r="AA52" s="2"/>
      <c r="AB52" s="2"/>
      <c r="AC52" s="2"/>
      <c r="AD52" s="2"/>
      <c r="AE52" s="2"/>
      <c r="AF52" s="2"/>
      <c r="AG52" s="2"/>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row>
  </sheetData>
  <sheetProtection algorithmName="SHA-512" hashValue="aQ5Z1PZipZFIex3mk3zsGHMN8CHjxOXHdh/k9Wi57xboMPrlwUgZ2TiDCVXQNlL8a/yTklne5UB5/nb7pwAdwA==" saltValue="LP76elvD3XY0QHYa2k3qcw==" spinCount="100000" sheet="1" objects="1" scenarios="1"/>
  <mergeCells count="25">
    <mergeCell ref="I6:J6"/>
    <mergeCell ref="A8:AG8"/>
    <mergeCell ref="AE1:AF1"/>
    <mergeCell ref="AB1:AC1"/>
    <mergeCell ref="AA4:AG4"/>
    <mergeCell ref="AA3:AG3"/>
    <mergeCell ref="E6:H6"/>
    <mergeCell ref="W1:Z1"/>
    <mergeCell ref="B41:AG41"/>
    <mergeCell ref="B40:AG40"/>
    <mergeCell ref="P17:S17"/>
    <mergeCell ref="P18:S18"/>
    <mergeCell ref="H28:I28"/>
    <mergeCell ref="K28:L28"/>
    <mergeCell ref="C28:F28"/>
    <mergeCell ref="P35:T35"/>
    <mergeCell ref="G35:O35"/>
    <mergeCell ref="C32:AG32"/>
    <mergeCell ref="D9:F9"/>
    <mergeCell ref="C33:AG33"/>
    <mergeCell ref="P13:S13"/>
    <mergeCell ref="P14:S14"/>
    <mergeCell ref="P15:S15"/>
    <mergeCell ref="P16:S16"/>
    <mergeCell ref="A11:AG11"/>
  </mergeCells>
  <phoneticPr fontId="1"/>
  <hyperlinks>
    <hyperlink ref="J36" r:id="rId1" xr:uid="{00000000-0004-0000-0000-000000000000}"/>
  </hyperlinks>
  <pageMargins left="0.70866141732283472" right="0.70866141732283472" top="0.59055118110236227" bottom="0.49"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44"/>
  <sheetViews>
    <sheetView zoomScale="70" zoomScaleNormal="70" workbookViewId="0"/>
  </sheetViews>
  <sheetFormatPr defaultRowHeight="13.5" x14ac:dyDescent="0.15"/>
  <cols>
    <col min="1" max="1" width="9.125" style="8"/>
    <col min="2" max="2" width="10" style="8" bestFit="1" customWidth="1"/>
    <col min="3" max="3" width="9" style="8" customWidth="1"/>
    <col min="4" max="4" width="9" customWidth="1"/>
    <col min="5" max="5" width="19.5" customWidth="1"/>
    <col min="6" max="6" width="18.375" bestFit="1" customWidth="1"/>
    <col min="7" max="7" width="17.625" customWidth="1"/>
    <col min="8" max="8" width="15.625" customWidth="1"/>
    <col min="9" max="9" width="9.625" customWidth="1"/>
    <col min="10" max="10" width="10" bestFit="1" customWidth="1"/>
    <col min="12" max="12" width="10.625" customWidth="1"/>
    <col min="13" max="13" width="38.625" customWidth="1"/>
    <col min="14" max="14" width="50.625" customWidth="1"/>
    <col min="15" max="15" width="16.5" bestFit="1" customWidth="1"/>
    <col min="16" max="16" width="16.875" customWidth="1"/>
    <col min="17" max="17" width="18.75" customWidth="1"/>
    <col min="20" max="20" width="11" bestFit="1" customWidth="1"/>
    <col min="21" max="22" width="11" customWidth="1"/>
    <col min="23" max="23" width="45.625" customWidth="1"/>
    <col min="24" max="24" width="12.25" bestFit="1" customWidth="1"/>
    <col min="25" max="25" width="45.625" customWidth="1"/>
    <col min="27" max="46" width="9" style="44"/>
  </cols>
  <sheetData>
    <row r="1" spans="1:29" ht="30" customHeight="1" x14ac:dyDescent="0.15">
      <c r="A1" s="46" t="s">
        <v>168</v>
      </c>
      <c r="B1" s="46"/>
      <c r="C1" s="46"/>
      <c r="D1" s="46"/>
      <c r="E1" s="46"/>
      <c r="F1" s="46"/>
      <c r="G1" s="46"/>
      <c r="H1" s="46"/>
      <c r="I1" s="46"/>
      <c r="J1" s="46"/>
      <c r="K1" s="46"/>
      <c r="L1" s="46"/>
      <c r="M1" s="46"/>
      <c r="O1" s="46"/>
      <c r="P1" s="46"/>
      <c r="Q1" s="46"/>
    </row>
    <row r="2" spans="1:29" ht="18.75" x14ac:dyDescent="0.15">
      <c r="A2" s="46"/>
      <c r="B2" s="46"/>
      <c r="C2" s="46"/>
      <c r="D2" s="46"/>
      <c r="E2" s="46"/>
      <c r="F2" s="46"/>
      <c r="G2" s="46"/>
      <c r="H2" s="46"/>
      <c r="I2" s="46"/>
      <c r="J2" s="46"/>
      <c r="K2" s="46"/>
      <c r="L2" s="46"/>
      <c r="M2" s="46"/>
      <c r="O2" s="46"/>
      <c r="P2" s="46"/>
      <c r="Q2" s="46"/>
    </row>
    <row r="3" spans="1:29" ht="18" customHeight="1" x14ac:dyDescent="0.15">
      <c r="A3" t="s">
        <v>22</v>
      </c>
      <c r="B3"/>
      <c r="C3"/>
    </row>
    <row r="4" spans="1:29" ht="18" customHeight="1" x14ac:dyDescent="0.15">
      <c r="A4" t="s">
        <v>104</v>
      </c>
      <c r="B4"/>
      <c r="C4"/>
    </row>
    <row r="5" spans="1:29" ht="18" customHeight="1" x14ac:dyDescent="0.15">
      <c r="A5"/>
      <c r="B5"/>
      <c r="D5" s="8"/>
      <c r="E5" s="8"/>
      <c r="F5" s="8"/>
      <c r="G5" s="8"/>
      <c r="H5" s="8"/>
      <c r="I5" s="8"/>
      <c r="U5" s="12"/>
    </row>
    <row r="6" spans="1:29" x14ac:dyDescent="0.15">
      <c r="A6" t="s">
        <v>169</v>
      </c>
      <c r="B6"/>
      <c r="D6" s="8"/>
      <c r="E6" s="8"/>
      <c r="F6" s="8"/>
      <c r="G6" s="8"/>
      <c r="H6" s="8"/>
      <c r="I6" s="8"/>
      <c r="U6" s="12"/>
    </row>
    <row r="7" spans="1:29" ht="18" customHeight="1" x14ac:dyDescent="0.15">
      <c r="A7"/>
      <c r="B7"/>
      <c r="D7" s="8"/>
      <c r="E7" s="8"/>
      <c r="F7" s="8"/>
      <c r="G7" s="8"/>
      <c r="H7" s="8"/>
      <c r="I7" s="8"/>
      <c r="U7" s="12"/>
    </row>
    <row r="8" spans="1:29" ht="18" customHeight="1" x14ac:dyDescent="0.15">
      <c r="A8" s="3" t="s">
        <v>59</v>
      </c>
      <c r="B8" s="3"/>
      <c r="C8"/>
      <c r="D8" s="27" t="s">
        <v>58</v>
      </c>
      <c r="Q8" s="3"/>
    </row>
    <row r="9" spans="1:29" ht="27" customHeight="1" x14ac:dyDescent="0.15">
      <c r="A9" s="6" t="s">
        <v>50</v>
      </c>
      <c r="B9" s="106" t="s">
        <v>165</v>
      </c>
      <c r="C9" s="107"/>
      <c r="D9" s="42">
        <v>3000</v>
      </c>
      <c r="F9" s="100" t="s">
        <v>183</v>
      </c>
      <c r="G9" s="100"/>
      <c r="H9" s="100"/>
      <c r="I9" s="100"/>
      <c r="J9" s="100"/>
      <c r="K9" s="100"/>
      <c r="L9" s="100"/>
      <c r="M9" s="100"/>
      <c r="O9" s="17"/>
      <c r="P9" s="17"/>
      <c r="AC9" s="41"/>
    </row>
    <row r="10" spans="1:29" ht="27" customHeight="1" x14ac:dyDescent="0.15">
      <c r="A10" s="6" t="s">
        <v>51</v>
      </c>
      <c r="B10" s="108" t="s">
        <v>52</v>
      </c>
      <c r="C10" s="107"/>
      <c r="D10" s="42">
        <v>2000</v>
      </c>
      <c r="F10" s="100"/>
      <c r="G10" s="100"/>
      <c r="H10" s="100"/>
      <c r="I10" s="100"/>
      <c r="J10" s="100"/>
      <c r="K10" s="100"/>
      <c r="L10" s="100"/>
      <c r="M10" s="100"/>
      <c r="O10" s="17"/>
      <c r="P10" s="17"/>
      <c r="AC10" s="41"/>
    </row>
    <row r="11" spans="1:29" ht="27" customHeight="1" x14ac:dyDescent="0.15">
      <c r="A11" s="6" t="s">
        <v>53</v>
      </c>
      <c r="B11" s="106" t="s">
        <v>166</v>
      </c>
      <c r="C11" s="107"/>
      <c r="D11" s="42">
        <v>1000</v>
      </c>
      <c r="F11" s="100"/>
      <c r="G11" s="100"/>
      <c r="H11" s="100"/>
      <c r="I11" s="100"/>
      <c r="J11" s="100"/>
      <c r="K11" s="100"/>
      <c r="L11" s="100"/>
      <c r="M11" s="100"/>
      <c r="O11" s="17"/>
      <c r="P11" s="17"/>
      <c r="AC11" s="41"/>
    </row>
    <row r="12" spans="1:29" ht="27" customHeight="1" x14ac:dyDescent="0.15">
      <c r="A12" s="6" t="s">
        <v>54</v>
      </c>
      <c r="B12" s="108" t="s">
        <v>48</v>
      </c>
      <c r="C12" s="107"/>
      <c r="D12" s="42">
        <v>800</v>
      </c>
      <c r="F12" s="17"/>
      <c r="G12" s="17"/>
      <c r="H12" s="17"/>
      <c r="I12" s="17"/>
      <c r="J12" s="17"/>
      <c r="K12" s="17"/>
      <c r="L12" s="17"/>
      <c r="M12" s="17"/>
      <c r="O12" s="17"/>
      <c r="P12" s="17"/>
      <c r="AC12" s="41"/>
    </row>
    <row r="13" spans="1:29" ht="27" customHeight="1" x14ac:dyDescent="0.15">
      <c r="A13" s="6" t="s">
        <v>55</v>
      </c>
      <c r="B13" s="108" t="s">
        <v>47</v>
      </c>
      <c r="C13" s="107"/>
      <c r="D13" s="42">
        <v>500</v>
      </c>
      <c r="F13" s="17"/>
      <c r="G13" s="17"/>
      <c r="H13" s="17"/>
      <c r="I13" s="17"/>
      <c r="J13" s="17"/>
      <c r="K13" s="17"/>
      <c r="L13" s="17"/>
      <c r="M13" s="17"/>
      <c r="O13" s="17"/>
      <c r="P13" s="17"/>
      <c r="AC13" s="41"/>
    </row>
    <row r="14" spans="1:29" ht="27" customHeight="1" x14ac:dyDescent="0.15">
      <c r="A14" s="6" t="s">
        <v>56</v>
      </c>
      <c r="B14" s="108" t="s">
        <v>57</v>
      </c>
      <c r="C14" s="107"/>
      <c r="D14" s="42">
        <v>300</v>
      </c>
      <c r="F14" s="17"/>
      <c r="G14" s="17"/>
      <c r="H14" s="17"/>
      <c r="I14" s="17"/>
      <c r="J14" s="17"/>
      <c r="K14" s="17"/>
      <c r="L14" s="17"/>
      <c r="M14" s="17"/>
      <c r="O14" s="17"/>
      <c r="P14" s="17"/>
      <c r="AC14" s="41"/>
    </row>
    <row r="15" spans="1:29" ht="23.45" customHeight="1" x14ac:dyDescent="0.15">
      <c r="A15" s="3" t="s">
        <v>167</v>
      </c>
      <c r="B15" s="3"/>
      <c r="C15"/>
      <c r="D15" s="9" t="s">
        <v>58</v>
      </c>
      <c r="E15" s="7"/>
    </row>
    <row r="16" spans="1:29" ht="23.45" customHeight="1" x14ac:dyDescent="0.15">
      <c r="A16" s="6" t="s">
        <v>50</v>
      </c>
      <c r="B16" s="105" t="s">
        <v>60</v>
      </c>
      <c r="C16" s="105"/>
      <c r="D16" s="42">
        <v>2000</v>
      </c>
      <c r="E16" s="7"/>
    </row>
    <row r="17" spans="1:21" ht="23.45" customHeight="1" x14ac:dyDescent="0.15">
      <c r="A17" s="6" t="s">
        <v>51</v>
      </c>
      <c r="B17" s="105" t="s">
        <v>61</v>
      </c>
      <c r="C17" s="105"/>
      <c r="D17" s="42">
        <v>1000</v>
      </c>
      <c r="E17" s="7"/>
    </row>
    <row r="18" spans="1:21" ht="23.45" customHeight="1" x14ac:dyDescent="0.15">
      <c r="A18" s="6" t="s">
        <v>53</v>
      </c>
      <c r="B18" s="105" t="s">
        <v>62</v>
      </c>
      <c r="C18" s="105"/>
      <c r="D18" s="42">
        <v>300</v>
      </c>
      <c r="E18" s="7"/>
    </row>
    <row r="19" spans="1:21" ht="18" customHeight="1" x14ac:dyDescent="0.15">
      <c r="A19"/>
      <c r="B19"/>
      <c r="D19" s="8"/>
      <c r="E19" s="8"/>
      <c r="F19" s="8"/>
      <c r="G19" s="8"/>
      <c r="H19" s="8"/>
      <c r="I19" s="8"/>
      <c r="U19" s="12"/>
    </row>
    <row r="20" spans="1:21" ht="18" customHeight="1" x14ac:dyDescent="0.15">
      <c r="A20" s="7" t="s">
        <v>184</v>
      </c>
      <c r="B20"/>
      <c r="D20" s="8"/>
      <c r="E20" s="8"/>
      <c r="F20" s="8"/>
      <c r="G20" s="8"/>
      <c r="H20" s="8"/>
      <c r="I20" s="8"/>
      <c r="U20" s="12"/>
    </row>
    <row r="21" spans="1:21" ht="18" customHeight="1" x14ac:dyDescent="0.15">
      <c r="A21" t="s">
        <v>210</v>
      </c>
      <c r="D21" s="8"/>
      <c r="E21" s="8"/>
      <c r="F21" s="8"/>
      <c r="G21" s="8"/>
      <c r="H21" s="8"/>
      <c r="I21" s="8"/>
      <c r="U21" s="12"/>
    </row>
    <row r="22" spans="1:21" ht="18" customHeight="1" x14ac:dyDescent="0.15">
      <c r="A22" t="s">
        <v>209</v>
      </c>
      <c r="D22" s="8"/>
      <c r="E22" s="8"/>
      <c r="F22" s="8"/>
      <c r="G22" s="8"/>
      <c r="H22" s="8"/>
      <c r="I22" s="8"/>
      <c r="U22" s="12"/>
    </row>
    <row r="23" spans="1:21" ht="18" customHeight="1" x14ac:dyDescent="0.15">
      <c r="A23" t="s">
        <v>208</v>
      </c>
      <c r="D23" s="8"/>
      <c r="E23" s="8"/>
      <c r="F23" s="8"/>
      <c r="G23" s="8"/>
      <c r="H23" s="8"/>
      <c r="I23" s="8"/>
      <c r="U23" s="12"/>
    </row>
    <row r="24" spans="1:21" ht="18" customHeight="1" x14ac:dyDescent="0.15">
      <c r="A24" t="s">
        <v>171</v>
      </c>
      <c r="D24" s="8"/>
      <c r="E24" s="8"/>
      <c r="G24" s="8"/>
      <c r="H24" s="8"/>
      <c r="I24" s="8"/>
      <c r="U24" s="12"/>
    </row>
    <row r="25" spans="1:21" ht="18" customHeight="1" x14ac:dyDescent="0.15">
      <c r="A25" t="s">
        <v>170</v>
      </c>
      <c r="D25" s="8"/>
      <c r="E25" s="8"/>
      <c r="G25" s="8"/>
      <c r="H25" s="8"/>
      <c r="I25" s="8"/>
      <c r="U25" s="12"/>
    </row>
    <row r="26" spans="1:21" ht="18" customHeight="1" x14ac:dyDescent="0.15">
      <c r="B26" s="48" t="s">
        <v>185</v>
      </c>
      <c r="C26" s="43" t="s">
        <v>172</v>
      </c>
      <c r="D26" s="8"/>
      <c r="E26" s="8"/>
      <c r="H26" s="8"/>
      <c r="I26" s="8"/>
      <c r="U26" s="12"/>
    </row>
    <row r="27" spans="1:21" ht="18" customHeight="1" x14ac:dyDescent="0.15">
      <c r="A27" s="49"/>
      <c r="B27" s="7" t="s">
        <v>162</v>
      </c>
      <c r="C27"/>
      <c r="H27" s="8"/>
      <c r="I27" s="8"/>
      <c r="U27" s="12"/>
    </row>
    <row r="28" spans="1:21" ht="18" customHeight="1" x14ac:dyDescent="0.15">
      <c r="A28" s="7"/>
      <c r="G28" s="8"/>
      <c r="H28" s="8"/>
      <c r="I28" s="8"/>
      <c r="U28" s="12"/>
    </row>
    <row r="29" spans="1:21" ht="18" customHeight="1" x14ac:dyDescent="0.15">
      <c r="A29" s="7" t="s">
        <v>177</v>
      </c>
      <c r="C29" s="7"/>
      <c r="G29" s="8"/>
      <c r="H29" s="8"/>
      <c r="I29" s="8"/>
      <c r="U29" s="12"/>
    </row>
    <row r="30" spans="1:21" ht="33.75" customHeight="1" x14ac:dyDescent="0.15">
      <c r="A30" s="50" t="s">
        <v>175</v>
      </c>
      <c r="B30" s="45"/>
      <c r="U30" s="12"/>
    </row>
    <row r="31" spans="1:21" ht="33.75" customHeight="1" x14ac:dyDescent="0.15">
      <c r="A31" s="29" t="s">
        <v>5</v>
      </c>
      <c r="B31" s="104"/>
      <c r="C31" s="104"/>
      <c r="D31" s="104"/>
      <c r="E31" s="104"/>
      <c r="I31" s="8"/>
      <c r="U31" s="12"/>
    </row>
    <row r="32" spans="1:21" ht="23.45" customHeight="1" x14ac:dyDescent="0.15">
      <c r="A32" s="51" t="s">
        <v>176</v>
      </c>
      <c r="B32" s="7"/>
      <c r="C32" s="7"/>
      <c r="E32" s="7"/>
    </row>
    <row r="33" spans="1:26" ht="34.5" customHeight="1" x14ac:dyDescent="0.15">
      <c r="A33" s="101" t="s">
        <v>181</v>
      </c>
      <c r="B33" s="101"/>
      <c r="C33" s="102">
        <f>COUNTA(B45:B144)</f>
        <v>0</v>
      </c>
      <c r="D33" s="102"/>
      <c r="E33" s="100" t="s">
        <v>182</v>
      </c>
      <c r="F33" s="100"/>
      <c r="G33" s="17"/>
    </row>
    <row r="34" spans="1:26" ht="33.75" customHeight="1" x14ac:dyDescent="0.15">
      <c r="A34" s="101" t="s">
        <v>211</v>
      </c>
      <c r="B34" s="101"/>
      <c r="C34" s="103">
        <f>(IF(SUM(Z45:Z144)=0,0,SUM(Z45:Z144)))</f>
        <v>0</v>
      </c>
      <c r="D34" s="103"/>
      <c r="E34" s="100"/>
      <c r="F34" s="100"/>
      <c r="G34" s="17"/>
    </row>
    <row r="35" spans="1:26" ht="23.45" customHeight="1" x14ac:dyDescent="0.15">
      <c r="A35" s="7"/>
      <c r="B35" s="7"/>
      <c r="C35" s="7"/>
      <c r="E35" s="7"/>
    </row>
    <row r="36" spans="1:26" ht="27" x14ac:dyDescent="0.15">
      <c r="A36" s="6" t="s">
        <v>8</v>
      </c>
      <c r="B36" s="6" t="s">
        <v>106</v>
      </c>
      <c r="C36" s="52" t="s">
        <v>117</v>
      </c>
      <c r="D36" s="6" t="s">
        <v>16</v>
      </c>
      <c r="E36" s="6" t="s">
        <v>88</v>
      </c>
      <c r="F36" s="6" t="s">
        <v>84</v>
      </c>
      <c r="G36" s="6" t="s">
        <v>18</v>
      </c>
      <c r="H36" s="6" t="s">
        <v>87</v>
      </c>
      <c r="I36" s="6" t="s">
        <v>17</v>
      </c>
      <c r="J36" s="6" t="s">
        <v>118</v>
      </c>
      <c r="K36" s="6" t="s">
        <v>21</v>
      </c>
      <c r="L36" s="6" t="s">
        <v>19</v>
      </c>
      <c r="M36" s="6" t="s">
        <v>94</v>
      </c>
      <c r="N36" s="6" t="s">
        <v>212</v>
      </c>
      <c r="O36" s="30" t="s">
        <v>216</v>
      </c>
      <c r="P36" s="6" t="s">
        <v>85</v>
      </c>
      <c r="Q36" s="6" t="s">
        <v>86</v>
      </c>
      <c r="R36" s="6" t="s">
        <v>98</v>
      </c>
      <c r="S36" s="6" t="s">
        <v>119</v>
      </c>
      <c r="T36" s="30" t="s">
        <v>141</v>
      </c>
      <c r="U36" s="30" t="s">
        <v>142</v>
      </c>
      <c r="V36" s="30" t="s">
        <v>143</v>
      </c>
      <c r="W36" s="6" t="s">
        <v>109</v>
      </c>
      <c r="X36" s="30" t="s">
        <v>173</v>
      </c>
      <c r="Y36" s="6" t="s">
        <v>174</v>
      </c>
      <c r="Z36" s="30" t="s">
        <v>66</v>
      </c>
    </row>
    <row r="37" spans="1:26" ht="34.15" customHeight="1" x14ac:dyDescent="0.15">
      <c r="A37" s="6" t="s">
        <v>192</v>
      </c>
      <c r="B37" s="6" t="s">
        <v>193</v>
      </c>
      <c r="C37" s="6" t="s">
        <v>193</v>
      </c>
      <c r="D37" s="53" t="s">
        <v>194</v>
      </c>
      <c r="E37" s="47" t="s">
        <v>195</v>
      </c>
      <c r="F37" s="47" t="s">
        <v>196</v>
      </c>
      <c r="G37" s="54" t="s">
        <v>197</v>
      </c>
      <c r="H37" s="55" t="s">
        <v>198</v>
      </c>
      <c r="I37" s="56" t="s">
        <v>199</v>
      </c>
      <c r="J37" s="57" t="s">
        <v>193</v>
      </c>
      <c r="K37" s="6" t="s">
        <v>193</v>
      </c>
      <c r="L37" s="58" t="s">
        <v>200</v>
      </c>
      <c r="M37" s="59" t="s">
        <v>201</v>
      </c>
      <c r="N37" s="60" t="s">
        <v>213</v>
      </c>
      <c r="O37" s="30" t="s">
        <v>193</v>
      </c>
      <c r="P37" s="30" t="s">
        <v>202</v>
      </c>
      <c r="Q37" s="6" t="s">
        <v>193</v>
      </c>
      <c r="R37" s="56" t="s">
        <v>203</v>
      </c>
      <c r="S37" s="6" t="s">
        <v>193</v>
      </c>
      <c r="T37" s="6" t="s">
        <v>193</v>
      </c>
      <c r="U37" s="6" t="s">
        <v>193</v>
      </c>
      <c r="V37" s="6" t="s">
        <v>193</v>
      </c>
      <c r="W37" s="6" t="s">
        <v>204</v>
      </c>
      <c r="X37" s="30" t="s">
        <v>205</v>
      </c>
      <c r="Y37" s="30" t="s">
        <v>205</v>
      </c>
      <c r="Z37" s="56" t="s">
        <v>199</v>
      </c>
    </row>
    <row r="38" spans="1:26" x14ac:dyDescent="0.15">
      <c r="T38" s="7" t="s">
        <v>206</v>
      </c>
    </row>
    <row r="39" spans="1:26" x14ac:dyDescent="0.15">
      <c r="T39" s="7" t="s">
        <v>207</v>
      </c>
    </row>
    <row r="40" spans="1:26" ht="34.15" customHeight="1" x14ac:dyDescent="0.15">
      <c r="A40" s="61" t="s">
        <v>110</v>
      </c>
      <c r="B40" s="61" t="s">
        <v>107</v>
      </c>
      <c r="C40" s="61"/>
      <c r="D40" s="61" t="s">
        <v>20</v>
      </c>
      <c r="E40" s="61" t="s">
        <v>89</v>
      </c>
      <c r="F40" s="61" t="s">
        <v>90</v>
      </c>
      <c r="G40" s="62">
        <f ca="1">IF(MONTH(TODAY())&lt;=3,DATE(YEAR(TODAY())-1-I40,4,1),DATE(YEAR(TODAY())-I40,4,1))</f>
        <v>39904</v>
      </c>
      <c r="H40" s="63" t="s">
        <v>96</v>
      </c>
      <c r="I40" s="61">
        <v>16</v>
      </c>
      <c r="J40" s="64" t="s">
        <v>186</v>
      </c>
      <c r="K40" s="61"/>
      <c r="L40" s="65" t="s">
        <v>92</v>
      </c>
      <c r="M40" s="66" t="s">
        <v>93</v>
      </c>
      <c r="N40" s="61"/>
      <c r="O40" s="61" t="s">
        <v>217</v>
      </c>
      <c r="P40" s="61" t="s">
        <v>120</v>
      </c>
      <c r="Q40" s="61" t="s">
        <v>48</v>
      </c>
      <c r="R40" s="61">
        <v>2</v>
      </c>
      <c r="S40" s="61"/>
      <c r="T40" s="61"/>
      <c r="U40" s="61"/>
      <c r="V40" s="61"/>
      <c r="W40" s="61"/>
      <c r="X40" s="61" t="s">
        <v>190</v>
      </c>
      <c r="Y40" s="61" t="s">
        <v>191</v>
      </c>
      <c r="Z40" s="65">
        <v>800</v>
      </c>
    </row>
    <row r="41" spans="1:26" ht="34.15" customHeight="1" x14ac:dyDescent="0.15">
      <c r="A41" s="61" t="s">
        <v>111</v>
      </c>
      <c r="B41" s="61" t="s">
        <v>108</v>
      </c>
      <c r="C41" s="61" t="s">
        <v>178</v>
      </c>
      <c r="D41" s="61" t="s">
        <v>114</v>
      </c>
      <c r="E41" s="61" t="s">
        <v>112</v>
      </c>
      <c r="F41" s="61" t="s">
        <v>113</v>
      </c>
      <c r="G41" s="62">
        <f ca="1">IF(MONTH(TODAY())&lt;=3,DATE(YEAR(TODAY())-1-I41,4,1),DATE(YEAR(TODAY())-I41,4,1))</f>
        <v>34790</v>
      </c>
      <c r="H41" s="63" t="s">
        <v>96</v>
      </c>
      <c r="I41" s="61">
        <v>30</v>
      </c>
      <c r="J41" s="61" t="s">
        <v>187</v>
      </c>
      <c r="K41" s="61" t="s">
        <v>139</v>
      </c>
      <c r="L41" s="65" t="s">
        <v>92</v>
      </c>
      <c r="M41" s="66" t="s">
        <v>93</v>
      </c>
      <c r="N41" s="67" t="s">
        <v>214</v>
      </c>
      <c r="O41" s="61" t="s">
        <v>218</v>
      </c>
      <c r="P41" s="61" t="s">
        <v>120</v>
      </c>
      <c r="Q41" s="61" t="s">
        <v>116</v>
      </c>
      <c r="R41" s="61"/>
      <c r="S41" s="61"/>
      <c r="T41" s="61" t="s">
        <v>188</v>
      </c>
      <c r="U41" s="61" t="s">
        <v>188</v>
      </c>
      <c r="V41" s="61" t="s">
        <v>189</v>
      </c>
      <c r="W41" s="67"/>
      <c r="X41" s="68" t="s">
        <v>190</v>
      </c>
      <c r="Y41" s="61" t="s">
        <v>191</v>
      </c>
      <c r="Z41" s="65">
        <v>3000</v>
      </c>
    </row>
    <row r="42" spans="1:26" x14ac:dyDescent="0.15">
      <c r="E42" s="69"/>
      <c r="F42" s="69"/>
      <c r="G42" s="70"/>
      <c r="I42" s="69"/>
      <c r="J42" s="69"/>
      <c r="L42" s="69"/>
      <c r="N42" s="71"/>
      <c r="O42" s="69" t="s">
        <v>219</v>
      </c>
      <c r="P42" s="69"/>
      <c r="R42" s="72"/>
      <c r="S42" s="72"/>
      <c r="T42" s="72"/>
      <c r="U42" s="72"/>
      <c r="V42" s="72"/>
      <c r="W42" s="71"/>
      <c r="X42" s="71"/>
      <c r="Y42" s="71"/>
    </row>
    <row r="43" spans="1:26" x14ac:dyDescent="0.15">
      <c r="C43" s="7"/>
      <c r="I43" s="73">
        <f ca="1">IF(MONTH(TODAY())&lt;=3,DATE(YEAR(TODAY())-1,4,1),DATE(YEAR(TODAY()),4,1))</f>
        <v>45748</v>
      </c>
      <c r="J43" t="s">
        <v>95</v>
      </c>
      <c r="O43" t="s">
        <v>220</v>
      </c>
      <c r="S43" s="48"/>
      <c r="V43" s="48" t="s">
        <v>221</v>
      </c>
      <c r="W43" s="40" t="s">
        <v>13</v>
      </c>
    </row>
    <row r="44" spans="1:26" ht="27" x14ac:dyDescent="0.15">
      <c r="A44" s="74" t="s">
        <v>8</v>
      </c>
      <c r="B44" s="74" t="s">
        <v>106</v>
      </c>
      <c r="C44" s="75" t="s">
        <v>117</v>
      </c>
      <c r="D44" s="74" t="s">
        <v>16</v>
      </c>
      <c r="E44" s="74" t="s">
        <v>88</v>
      </c>
      <c r="F44" s="74" t="s">
        <v>84</v>
      </c>
      <c r="G44" s="74" t="s">
        <v>18</v>
      </c>
      <c r="H44" s="74" t="s">
        <v>87</v>
      </c>
      <c r="I44" s="74" t="s">
        <v>17</v>
      </c>
      <c r="J44" s="74" t="s">
        <v>118</v>
      </c>
      <c r="K44" s="74" t="s">
        <v>21</v>
      </c>
      <c r="L44" s="74" t="s">
        <v>19</v>
      </c>
      <c r="M44" s="74" t="s">
        <v>94</v>
      </c>
      <c r="N44" s="74" t="s">
        <v>212</v>
      </c>
      <c r="O44" s="76" t="s">
        <v>215</v>
      </c>
      <c r="P44" s="74" t="s">
        <v>85</v>
      </c>
      <c r="Q44" s="74" t="s">
        <v>86</v>
      </c>
      <c r="R44" s="74" t="s">
        <v>98</v>
      </c>
      <c r="S44" s="74" t="s">
        <v>119</v>
      </c>
      <c r="T44" s="76" t="s">
        <v>141</v>
      </c>
      <c r="U44" s="76" t="s">
        <v>142</v>
      </c>
      <c r="V44" s="76" t="s">
        <v>143</v>
      </c>
      <c r="W44" s="74" t="s">
        <v>109</v>
      </c>
      <c r="X44" s="76" t="s">
        <v>173</v>
      </c>
      <c r="Y44" s="74" t="s">
        <v>174</v>
      </c>
      <c r="Z44" s="76" t="s">
        <v>66</v>
      </c>
    </row>
    <row r="45" spans="1:26" ht="34.15" customHeight="1" x14ac:dyDescent="0.15">
      <c r="A45" s="6">
        <v>1</v>
      </c>
      <c r="B45" s="21"/>
      <c r="C45" s="21"/>
      <c r="D45" s="21"/>
      <c r="E45" s="21"/>
      <c r="F45" s="21"/>
      <c r="G45" s="28"/>
      <c r="H45" s="34"/>
      <c r="I45" s="6" t="str">
        <f t="shared" ref="I45" si="0">IF(G45="","",DATEDIF(G45,$I$43,"Y"))</f>
        <v/>
      </c>
      <c r="J45" s="21"/>
      <c r="K45" s="31"/>
      <c r="L45" s="33"/>
      <c r="M45" s="19"/>
      <c r="N45" s="20"/>
      <c r="O45" s="24"/>
      <c r="P45" s="25"/>
      <c r="Q45" s="24"/>
      <c r="R45" s="31"/>
      <c r="S45" s="21"/>
      <c r="T45" s="32"/>
      <c r="U45" s="32"/>
      <c r="V45" s="32"/>
      <c r="W45" s="25"/>
      <c r="X45" s="77" t="str">
        <f>IF(B45="","",IF($B$30="","",$B$30))</f>
        <v/>
      </c>
      <c r="Y45" s="77" t="str">
        <f>IF(X45="団体",IF($B$31="","【申込形式】に団体名を入力してください。",$B$31),"")</f>
        <v/>
      </c>
      <c r="Z45" s="78" t="str">
        <f>IF(B45="","",IF(OR(J45="",Q45=""),"未確定",IF(NOT(S45=""),IF(OR(Q45=入力リスト用データ!$J$16,Q45=入力リスト用データ!$J$17,Q45=入力リスト用データ!$J$18),入力リスト用データ!$T$5,IF(OR(J45=入力リスト用データ!$B$4,J45=入力リスト用データ!$B$5,J45=入力リスト用データ!$B$6,J45=入力リスト用データ!$B$7,J45=入力リスト用データ!$B$8),入力リスト用データ!$T$3,入力リスト用データ!$T$4)),IF(Q45=入力リスト用データ!$J$18,入力リスト用データ!$O$8,IF(Q45=入力リスト用データ!$J$17,入力リスト用データ!$O$7,IF(Q45=入力リスト用データ!$J$16,入力リスト用データ!$O$6,IF(Q45=入力リスト用データ!$J$15,入力リスト用データ!$O$5,IF(OR(J45=入力リスト用データ!$B$6,J45=入力リスト用データ!$B$5,J45=入力リスト用データ!$B$4,K45=入力リスト用データ!$D$4,K45=入力リスト用データ!$D$5,K45=入力リスト用データ!$D$6),入力リスト用データ!$O$3,IF(OR(J45=入力リスト用データ!$B$8,J45=入力リスト用データ!$B$7),入力リスト用データ!$O$4,入力リスト用データ!$O$5)))))))))</f>
        <v/>
      </c>
    </row>
    <row r="46" spans="1:26" ht="34.15" customHeight="1" x14ac:dyDescent="0.15">
      <c r="A46" s="6">
        <v>2</v>
      </c>
      <c r="B46" s="21"/>
      <c r="C46" s="21"/>
      <c r="D46" s="21"/>
      <c r="E46" s="21"/>
      <c r="F46" s="21"/>
      <c r="G46" s="28"/>
      <c r="H46" s="34"/>
      <c r="I46" s="6" t="str">
        <f t="shared" ref="I46:I109" si="1">IF(G46="","",DATEDIF(G46,$I$43,"Y"))</f>
        <v/>
      </c>
      <c r="J46" s="21"/>
      <c r="K46" s="31"/>
      <c r="L46" s="33"/>
      <c r="M46" s="19"/>
      <c r="N46" s="20"/>
      <c r="O46" s="24"/>
      <c r="P46" s="25"/>
      <c r="Q46" s="24"/>
      <c r="R46" s="31"/>
      <c r="S46" s="21"/>
      <c r="T46" s="32"/>
      <c r="U46" s="32"/>
      <c r="V46" s="32"/>
      <c r="W46" s="25"/>
      <c r="X46" s="77" t="str">
        <f t="shared" ref="X46:X109" si="2">IF(B46="","",IF($B$30="","",$B$30))</f>
        <v/>
      </c>
      <c r="Y46" s="77" t="str">
        <f t="shared" ref="Y46:Y109" si="3">IF(X46="団体",IF($B$31="","【申込形式】に団体名を入力してください。",$B$31),"")</f>
        <v/>
      </c>
      <c r="Z46" s="78" t="str">
        <f>IF(B46="","",IF(OR(J46="",Q46=""),"未確定",IF(NOT(S46=""),IF(OR(Q46=入力リスト用データ!$J$16,Q46=入力リスト用データ!$J$17,Q46=入力リスト用データ!$J$18),入力リスト用データ!$T$5,IF(OR(J46=入力リスト用データ!$B$4,J46=入力リスト用データ!$B$5,J46=入力リスト用データ!$B$6,J46=入力リスト用データ!$B$7,J46=入力リスト用データ!$B$8),入力リスト用データ!$T$3,入力リスト用データ!$T$4)),IF(Q46=入力リスト用データ!$J$18,入力リスト用データ!$O$8,IF(Q46=入力リスト用データ!$J$17,入力リスト用データ!$O$7,IF(Q46=入力リスト用データ!$J$16,入力リスト用データ!$O$6,IF(Q46=入力リスト用データ!$J$15,入力リスト用データ!$O$5,IF(OR(J46=入力リスト用データ!$B$6,J46=入力リスト用データ!$B$5,J46=入力リスト用データ!$B$4,K46=入力リスト用データ!$D$4,K46=入力リスト用データ!$D$5,K46=入力リスト用データ!$D$6),入力リスト用データ!$O$3,IF(OR(J46=入力リスト用データ!$B$8,J46=入力リスト用データ!$B$7),入力リスト用データ!$O$4,入力リスト用データ!$O$5)))))))))</f>
        <v/>
      </c>
    </row>
    <row r="47" spans="1:26" ht="34.15" customHeight="1" x14ac:dyDescent="0.15">
      <c r="A47" s="6">
        <v>3</v>
      </c>
      <c r="B47" s="21"/>
      <c r="C47" s="21"/>
      <c r="D47" s="21"/>
      <c r="E47" s="21"/>
      <c r="F47" s="21"/>
      <c r="G47" s="28"/>
      <c r="H47" s="34"/>
      <c r="I47" s="6" t="str">
        <f t="shared" si="1"/>
        <v/>
      </c>
      <c r="J47" s="21"/>
      <c r="K47" s="31"/>
      <c r="L47" s="33"/>
      <c r="M47" s="19"/>
      <c r="N47" s="20"/>
      <c r="O47" s="24"/>
      <c r="P47" s="25"/>
      <c r="Q47" s="24"/>
      <c r="R47" s="31"/>
      <c r="S47" s="21"/>
      <c r="T47" s="32"/>
      <c r="U47" s="32"/>
      <c r="V47" s="32"/>
      <c r="W47" s="25"/>
      <c r="X47" s="77" t="str">
        <f t="shared" si="2"/>
        <v/>
      </c>
      <c r="Y47" s="77" t="str">
        <f t="shared" si="3"/>
        <v/>
      </c>
      <c r="Z47" s="78" t="str">
        <f>IF(B47="","",IF(OR(J47="",Q47=""),"未確定",IF(NOT(S47=""),IF(OR(Q47=入力リスト用データ!$J$16,Q47=入力リスト用データ!$J$17,Q47=入力リスト用データ!$J$18),入力リスト用データ!$T$5,IF(OR(J47=入力リスト用データ!$B$4,J47=入力リスト用データ!$B$5,J47=入力リスト用データ!$B$6,J47=入力リスト用データ!$B$7,J47=入力リスト用データ!$B$8),入力リスト用データ!$T$3,入力リスト用データ!$T$4)),IF(Q47=入力リスト用データ!$J$18,入力リスト用データ!$O$8,IF(Q47=入力リスト用データ!$J$17,入力リスト用データ!$O$7,IF(Q47=入力リスト用データ!$J$16,入力リスト用データ!$O$6,IF(Q47=入力リスト用データ!$J$15,入力リスト用データ!$O$5,IF(OR(J47=入力リスト用データ!$B$6,J47=入力リスト用データ!$B$5,J47=入力リスト用データ!$B$4,K47=入力リスト用データ!$D$4,K47=入力リスト用データ!$D$5,K47=入力リスト用データ!$D$6),入力リスト用データ!$O$3,IF(OR(J47=入力リスト用データ!$B$8,J47=入力リスト用データ!$B$7),入力リスト用データ!$O$4,入力リスト用データ!$O$5)))))))))</f>
        <v/>
      </c>
    </row>
    <row r="48" spans="1:26" ht="34.15" customHeight="1" x14ac:dyDescent="0.15">
      <c r="A48" s="6">
        <v>4</v>
      </c>
      <c r="B48" s="21"/>
      <c r="C48" s="21"/>
      <c r="D48" s="21"/>
      <c r="E48" s="21"/>
      <c r="F48" s="21"/>
      <c r="G48" s="28"/>
      <c r="H48" s="34"/>
      <c r="I48" s="6" t="str">
        <f t="shared" si="1"/>
        <v/>
      </c>
      <c r="J48" s="21"/>
      <c r="K48" s="31"/>
      <c r="L48" s="33"/>
      <c r="M48" s="19"/>
      <c r="N48" s="20"/>
      <c r="O48" s="24"/>
      <c r="P48" s="25"/>
      <c r="Q48" s="24"/>
      <c r="R48" s="31"/>
      <c r="S48" s="21"/>
      <c r="T48" s="32"/>
      <c r="U48" s="32"/>
      <c r="V48" s="32"/>
      <c r="W48" s="25"/>
      <c r="X48" s="77" t="str">
        <f t="shared" si="2"/>
        <v/>
      </c>
      <c r="Y48" s="77" t="str">
        <f t="shared" si="3"/>
        <v/>
      </c>
      <c r="Z48" s="78" t="str">
        <f>IF(B48="","",IF(OR(J48="",Q48=""),"未確定",IF(NOT(S48=""),IF(OR(Q48=入力リスト用データ!$J$16,Q48=入力リスト用データ!$J$17,Q48=入力リスト用データ!$J$18),入力リスト用データ!$T$5,IF(OR(J48=入力リスト用データ!$B$4,J48=入力リスト用データ!$B$5,J48=入力リスト用データ!$B$6,J48=入力リスト用データ!$B$7,J48=入力リスト用データ!$B$8),入力リスト用データ!$T$3,入力リスト用データ!$T$4)),IF(Q48=入力リスト用データ!$J$18,入力リスト用データ!$O$8,IF(Q48=入力リスト用データ!$J$17,入力リスト用データ!$O$7,IF(Q48=入力リスト用データ!$J$16,入力リスト用データ!$O$6,IF(Q48=入力リスト用データ!$J$15,入力リスト用データ!$O$5,IF(OR(J48=入力リスト用データ!$B$6,J48=入力リスト用データ!$B$5,J48=入力リスト用データ!$B$4,K48=入力リスト用データ!$D$4,K48=入力リスト用データ!$D$5,K48=入力リスト用データ!$D$6),入力リスト用データ!$O$3,IF(OR(J48=入力リスト用データ!$B$8,J48=入力リスト用データ!$B$7),入力リスト用データ!$O$4,入力リスト用データ!$O$5)))))))))</f>
        <v/>
      </c>
    </row>
    <row r="49" spans="1:26" ht="34.15" customHeight="1" x14ac:dyDescent="0.15">
      <c r="A49" s="6">
        <v>5</v>
      </c>
      <c r="B49" s="21"/>
      <c r="C49" s="21"/>
      <c r="D49" s="21"/>
      <c r="E49" s="21"/>
      <c r="F49" s="21"/>
      <c r="G49" s="28"/>
      <c r="H49" s="34"/>
      <c r="I49" s="6" t="str">
        <f t="shared" si="1"/>
        <v/>
      </c>
      <c r="J49" s="21"/>
      <c r="K49" s="31"/>
      <c r="L49" s="33"/>
      <c r="M49" s="19"/>
      <c r="N49" s="20"/>
      <c r="O49" s="24"/>
      <c r="P49" s="25"/>
      <c r="Q49" s="24"/>
      <c r="R49" s="31"/>
      <c r="S49" s="21"/>
      <c r="T49" s="32"/>
      <c r="U49" s="32"/>
      <c r="V49" s="32"/>
      <c r="W49" s="25"/>
      <c r="X49" s="77" t="str">
        <f t="shared" si="2"/>
        <v/>
      </c>
      <c r="Y49" s="77" t="str">
        <f t="shared" si="3"/>
        <v/>
      </c>
      <c r="Z49" s="78" t="str">
        <f>IF(B49="","",IF(OR(J49="",Q49=""),"未確定",IF(NOT(S49=""),IF(OR(Q49=入力リスト用データ!$J$16,Q49=入力リスト用データ!$J$17,Q49=入力リスト用データ!$J$18),入力リスト用データ!$T$5,IF(OR(J49=入力リスト用データ!$B$4,J49=入力リスト用データ!$B$5,J49=入力リスト用データ!$B$6,J49=入力リスト用データ!$B$7,J49=入力リスト用データ!$B$8),入力リスト用データ!$T$3,入力リスト用データ!$T$4)),IF(Q49=入力リスト用データ!$J$18,入力リスト用データ!$O$8,IF(Q49=入力リスト用データ!$J$17,入力リスト用データ!$O$7,IF(Q49=入力リスト用データ!$J$16,入力リスト用データ!$O$6,IF(Q49=入力リスト用データ!$J$15,入力リスト用データ!$O$5,IF(OR(J49=入力リスト用データ!$B$6,J49=入力リスト用データ!$B$5,J49=入力リスト用データ!$B$4,K49=入力リスト用データ!$D$4,K49=入力リスト用データ!$D$5,K49=入力リスト用データ!$D$6),入力リスト用データ!$O$3,IF(OR(J49=入力リスト用データ!$B$8,J49=入力リスト用データ!$B$7),入力リスト用データ!$O$4,入力リスト用データ!$O$5)))))))))</f>
        <v/>
      </c>
    </row>
    <row r="50" spans="1:26" ht="34.15" customHeight="1" x14ac:dyDescent="0.15">
      <c r="A50" s="6">
        <v>6</v>
      </c>
      <c r="B50" s="21"/>
      <c r="C50" s="21"/>
      <c r="D50" s="21"/>
      <c r="E50" s="21"/>
      <c r="F50" s="21"/>
      <c r="G50" s="28"/>
      <c r="H50" s="34"/>
      <c r="I50" s="6" t="str">
        <f t="shared" si="1"/>
        <v/>
      </c>
      <c r="J50" s="21"/>
      <c r="K50" s="31"/>
      <c r="L50" s="33"/>
      <c r="M50" s="19"/>
      <c r="N50" s="20"/>
      <c r="O50" s="24"/>
      <c r="P50" s="25"/>
      <c r="Q50" s="24"/>
      <c r="R50" s="31"/>
      <c r="S50" s="21"/>
      <c r="T50" s="32"/>
      <c r="U50" s="32"/>
      <c r="V50" s="32"/>
      <c r="W50" s="25"/>
      <c r="X50" s="77" t="str">
        <f t="shared" si="2"/>
        <v/>
      </c>
      <c r="Y50" s="77" t="str">
        <f t="shared" si="3"/>
        <v/>
      </c>
      <c r="Z50" s="78" t="str">
        <f>IF(B50="","",IF(OR(J50="",Q50=""),"未確定",IF(NOT(S50=""),IF(OR(Q50=入力リスト用データ!$J$16,Q50=入力リスト用データ!$J$17,Q50=入力リスト用データ!$J$18),入力リスト用データ!$T$5,IF(OR(J50=入力リスト用データ!$B$4,J50=入力リスト用データ!$B$5,J50=入力リスト用データ!$B$6,J50=入力リスト用データ!$B$7,J50=入力リスト用データ!$B$8),入力リスト用データ!$T$3,入力リスト用データ!$T$4)),IF(Q50=入力リスト用データ!$J$18,入力リスト用データ!$O$8,IF(Q50=入力リスト用データ!$J$17,入力リスト用データ!$O$7,IF(Q50=入力リスト用データ!$J$16,入力リスト用データ!$O$6,IF(Q50=入力リスト用データ!$J$15,入力リスト用データ!$O$5,IF(OR(J50=入力リスト用データ!$B$6,J50=入力リスト用データ!$B$5,J50=入力リスト用データ!$B$4,K50=入力リスト用データ!$D$4,K50=入力リスト用データ!$D$5,K50=入力リスト用データ!$D$6),入力リスト用データ!$O$3,IF(OR(J50=入力リスト用データ!$B$8,J50=入力リスト用データ!$B$7),入力リスト用データ!$O$4,入力リスト用データ!$O$5)))))))))</f>
        <v/>
      </c>
    </row>
    <row r="51" spans="1:26" ht="34.15" customHeight="1" x14ac:dyDescent="0.15">
      <c r="A51" s="6">
        <v>7</v>
      </c>
      <c r="B51" s="21"/>
      <c r="C51" s="21"/>
      <c r="D51" s="21"/>
      <c r="E51" s="21"/>
      <c r="F51" s="21"/>
      <c r="G51" s="28"/>
      <c r="H51" s="34"/>
      <c r="I51" s="6" t="str">
        <f t="shared" si="1"/>
        <v/>
      </c>
      <c r="J51" s="21"/>
      <c r="K51" s="31"/>
      <c r="L51" s="33"/>
      <c r="M51" s="19"/>
      <c r="N51" s="20"/>
      <c r="O51" s="24"/>
      <c r="P51" s="25"/>
      <c r="Q51" s="24"/>
      <c r="R51" s="31"/>
      <c r="S51" s="21"/>
      <c r="T51" s="32"/>
      <c r="U51" s="32"/>
      <c r="V51" s="32"/>
      <c r="W51" s="25"/>
      <c r="X51" s="77" t="str">
        <f t="shared" si="2"/>
        <v/>
      </c>
      <c r="Y51" s="77" t="str">
        <f t="shared" si="3"/>
        <v/>
      </c>
      <c r="Z51" s="78" t="str">
        <f>IF(B51="","",IF(OR(J51="",Q51=""),"未確定",IF(NOT(S51=""),IF(OR(Q51=入力リスト用データ!$J$16,Q51=入力リスト用データ!$J$17,Q51=入力リスト用データ!$J$18),入力リスト用データ!$T$5,IF(OR(J51=入力リスト用データ!$B$4,J51=入力リスト用データ!$B$5,J51=入力リスト用データ!$B$6,J51=入力リスト用データ!$B$7,J51=入力リスト用データ!$B$8),入力リスト用データ!$T$3,入力リスト用データ!$T$4)),IF(Q51=入力リスト用データ!$J$18,入力リスト用データ!$O$8,IF(Q51=入力リスト用データ!$J$17,入力リスト用データ!$O$7,IF(Q51=入力リスト用データ!$J$16,入力リスト用データ!$O$6,IF(Q51=入力リスト用データ!$J$15,入力リスト用データ!$O$5,IF(OR(J51=入力リスト用データ!$B$6,J51=入力リスト用データ!$B$5,J51=入力リスト用データ!$B$4,K51=入力リスト用データ!$D$4,K51=入力リスト用データ!$D$5,K51=入力リスト用データ!$D$6),入力リスト用データ!$O$3,IF(OR(J51=入力リスト用データ!$B$8,J51=入力リスト用データ!$B$7),入力リスト用データ!$O$4,入力リスト用データ!$O$5)))))))))</f>
        <v/>
      </c>
    </row>
    <row r="52" spans="1:26" ht="34.15" customHeight="1" x14ac:dyDescent="0.15">
      <c r="A52" s="6">
        <v>8</v>
      </c>
      <c r="B52" s="21"/>
      <c r="C52" s="21"/>
      <c r="D52" s="21"/>
      <c r="E52" s="21"/>
      <c r="F52" s="21"/>
      <c r="G52" s="28"/>
      <c r="H52" s="34"/>
      <c r="I52" s="6" t="str">
        <f t="shared" si="1"/>
        <v/>
      </c>
      <c r="J52" s="21"/>
      <c r="K52" s="31"/>
      <c r="L52" s="33"/>
      <c r="M52" s="19"/>
      <c r="N52" s="20"/>
      <c r="O52" s="24"/>
      <c r="P52" s="25"/>
      <c r="Q52" s="24"/>
      <c r="R52" s="31"/>
      <c r="S52" s="21"/>
      <c r="T52" s="32"/>
      <c r="U52" s="32"/>
      <c r="V52" s="32"/>
      <c r="W52" s="25"/>
      <c r="X52" s="77" t="str">
        <f t="shared" si="2"/>
        <v/>
      </c>
      <c r="Y52" s="77" t="str">
        <f t="shared" si="3"/>
        <v/>
      </c>
      <c r="Z52" s="78" t="str">
        <f>IF(B52="","",IF(OR(J52="",Q52=""),"未確定",IF(NOT(S52=""),IF(OR(Q52=入力リスト用データ!$J$16,Q52=入力リスト用データ!$J$17,Q52=入力リスト用データ!$J$18),入力リスト用データ!$T$5,IF(OR(J52=入力リスト用データ!$B$4,J52=入力リスト用データ!$B$5,J52=入力リスト用データ!$B$6,J52=入力リスト用データ!$B$7,J52=入力リスト用データ!$B$8),入力リスト用データ!$T$3,入力リスト用データ!$T$4)),IF(Q52=入力リスト用データ!$J$18,入力リスト用データ!$O$8,IF(Q52=入力リスト用データ!$J$17,入力リスト用データ!$O$7,IF(Q52=入力リスト用データ!$J$16,入力リスト用データ!$O$6,IF(Q52=入力リスト用データ!$J$15,入力リスト用データ!$O$5,IF(OR(J52=入力リスト用データ!$B$6,J52=入力リスト用データ!$B$5,J52=入力リスト用データ!$B$4,K52=入力リスト用データ!$D$4,K52=入力リスト用データ!$D$5,K52=入力リスト用データ!$D$6),入力リスト用データ!$O$3,IF(OR(J52=入力リスト用データ!$B$8,J52=入力リスト用データ!$B$7),入力リスト用データ!$O$4,入力リスト用データ!$O$5)))))))))</f>
        <v/>
      </c>
    </row>
    <row r="53" spans="1:26" ht="34.15" customHeight="1" x14ac:dyDescent="0.15">
      <c r="A53" s="6">
        <v>9</v>
      </c>
      <c r="B53" s="21"/>
      <c r="C53" s="21"/>
      <c r="D53" s="21"/>
      <c r="E53" s="21"/>
      <c r="F53" s="21"/>
      <c r="G53" s="28"/>
      <c r="H53" s="34"/>
      <c r="I53" s="6" t="str">
        <f t="shared" si="1"/>
        <v/>
      </c>
      <c r="J53" s="21"/>
      <c r="K53" s="31"/>
      <c r="L53" s="33"/>
      <c r="M53" s="19"/>
      <c r="N53" s="20"/>
      <c r="O53" s="24"/>
      <c r="P53" s="25"/>
      <c r="Q53" s="24"/>
      <c r="R53" s="31"/>
      <c r="S53" s="21"/>
      <c r="T53" s="32"/>
      <c r="U53" s="32"/>
      <c r="V53" s="32"/>
      <c r="W53" s="25"/>
      <c r="X53" s="77" t="str">
        <f t="shared" si="2"/>
        <v/>
      </c>
      <c r="Y53" s="77" t="str">
        <f t="shared" si="3"/>
        <v/>
      </c>
      <c r="Z53" s="78" t="str">
        <f>IF(B53="","",IF(OR(J53="",Q53=""),"未確定",IF(NOT(S53=""),IF(OR(Q53=入力リスト用データ!$J$16,Q53=入力リスト用データ!$J$17,Q53=入力リスト用データ!$J$18),入力リスト用データ!$T$5,IF(OR(J53=入力リスト用データ!$B$4,J53=入力リスト用データ!$B$5,J53=入力リスト用データ!$B$6,J53=入力リスト用データ!$B$7,J53=入力リスト用データ!$B$8),入力リスト用データ!$T$3,入力リスト用データ!$T$4)),IF(Q53=入力リスト用データ!$J$18,入力リスト用データ!$O$8,IF(Q53=入力リスト用データ!$J$17,入力リスト用データ!$O$7,IF(Q53=入力リスト用データ!$J$16,入力リスト用データ!$O$6,IF(Q53=入力リスト用データ!$J$15,入力リスト用データ!$O$5,IF(OR(J53=入力リスト用データ!$B$6,J53=入力リスト用データ!$B$5,J53=入力リスト用データ!$B$4,K53=入力リスト用データ!$D$4,K53=入力リスト用データ!$D$5,K53=入力リスト用データ!$D$6),入力リスト用データ!$O$3,IF(OR(J53=入力リスト用データ!$B$8,J53=入力リスト用データ!$B$7),入力リスト用データ!$O$4,入力リスト用データ!$O$5)))))))))</f>
        <v/>
      </c>
    </row>
    <row r="54" spans="1:26" ht="34.15" customHeight="1" x14ac:dyDescent="0.15">
      <c r="A54" s="6">
        <v>10</v>
      </c>
      <c r="B54" s="21"/>
      <c r="C54" s="21"/>
      <c r="D54" s="21"/>
      <c r="E54" s="21"/>
      <c r="F54" s="21"/>
      <c r="G54" s="28"/>
      <c r="H54" s="34"/>
      <c r="I54" s="6" t="str">
        <f t="shared" si="1"/>
        <v/>
      </c>
      <c r="J54" s="21"/>
      <c r="K54" s="31"/>
      <c r="L54" s="33"/>
      <c r="M54" s="19"/>
      <c r="N54" s="20"/>
      <c r="O54" s="24"/>
      <c r="P54" s="25"/>
      <c r="Q54" s="24"/>
      <c r="R54" s="31"/>
      <c r="S54" s="21"/>
      <c r="T54" s="32"/>
      <c r="U54" s="32"/>
      <c r="V54" s="32"/>
      <c r="W54" s="25"/>
      <c r="X54" s="77" t="str">
        <f t="shared" si="2"/>
        <v/>
      </c>
      <c r="Y54" s="77" t="str">
        <f t="shared" si="3"/>
        <v/>
      </c>
      <c r="Z54" s="78" t="str">
        <f>IF(B54="","",IF(OR(J54="",Q54=""),"未確定",IF(NOT(S54=""),IF(OR(Q54=入力リスト用データ!$J$16,Q54=入力リスト用データ!$J$17,Q54=入力リスト用データ!$J$18),入力リスト用データ!$T$5,IF(OR(J54=入力リスト用データ!$B$4,J54=入力リスト用データ!$B$5,J54=入力リスト用データ!$B$6,J54=入力リスト用データ!$B$7,J54=入力リスト用データ!$B$8),入力リスト用データ!$T$3,入力リスト用データ!$T$4)),IF(Q54=入力リスト用データ!$J$18,入力リスト用データ!$O$8,IF(Q54=入力リスト用データ!$J$17,入力リスト用データ!$O$7,IF(Q54=入力リスト用データ!$J$16,入力リスト用データ!$O$6,IF(Q54=入力リスト用データ!$J$15,入力リスト用データ!$O$5,IF(OR(J54=入力リスト用データ!$B$6,J54=入力リスト用データ!$B$5,J54=入力リスト用データ!$B$4,K54=入力リスト用データ!$D$4,K54=入力リスト用データ!$D$5,K54=入力リスト用データ!$D$6),入力リスト用データ!$O$3,IF(OR(J54=入力リスト用データ!$B$8,J54=入力リスト用データ!$B$7),入力リスト用データ!$O$4,入力リスト用データ!$O$5)))))))))</f>
        <v/>
      </c>
    </row>
    <row r="55" spans="1:26" ht="34.15" customHeight="1" x14ac:dyDescent="0.15">
      <c r="A55" s="6">
        <v>11</v>
      </c>
      <c r="B55" s="21"/>
      <c r="C55" s="21"/>
      <c r="D55" s="21"/>
      <c r="E55" s="21"/>
      <c r="F55" s="21"/>
      <c r="G55" s="28"/>
      <c r="H55" s="34"/>
      <c r="I55" s="6" t="str">
        <f t="shared" si="1"/>
        <v/>
      </c>
      <c r="J55" s="21"/>
      <c r="K55" s="31"/>
      <c r="L55" s="33"/>
      <c r="M55" s="19"/>
      <c r="N55" s="20"/>
      <c r="O55" s="24"/>
      <c r="P55" s="25"/>
      <c r="Q55" s="24"/>
      <c r="R55" s="31"/>
      <c r="S55" s="21"/>
      <c r="T55" s="32"/>
      <c r="U55" s="32"/>
      <c r="V55" s="32"/>
      <c r="W55" s="25"/>
      <c r="X55" s="77" t="str">
        <f t="shared" si="2"/>
        <v/>
      </c>
      <c r="Y55" s="77" t="str">
        <f t="shared" si="3"/>
        <v/>
      </c>
      <c r="Z55" s="78" t="str">
        <f>IF(B55="","",IF(OR(J55="",Q55=""),"未確定",IF(NOT(S55=""),IF(OR(Q55=入力リスト用データ!$J$16,Q55=入力リスト用データ!$J$17,Q55=入力リスト用データ!$J$18),入力リスト用データ!$T$5,IF(OR(J55=入力リスト用データ!$B$4,J55=入力リスト用データ!$B$5,J55=入力リスト用データ!$B$6,J55=入力リスト用データ!$B$7,J55=入力リスト用データ!$B$8),入力リスト用データ!$T$3,入力リスト用データ!$T$4)),IF(Q55=入力リスト用データ!$J$18,入力リスト用データ!$O$8,IF(Q55=入力リスト用データ!$J$17,入力リスト用データ!$O$7,IF(Q55=入力リスト用データ!$J$16,入力リスト用データ!$O$6,IF(Q55=入力リスト用データ!$J$15,入力リスト用データ!$O$5,IF(OR(J55=入力リスト用データ!$B$6,J55=入力リスト用データ!$B$5,J55=入力リスト用データ!$B$4,K55=入力リスト用データ!$D$4,K55=入力リスト用データ!$D$5,K55=入力リスト用データ!$D$6),入力リスト用データ!$O$3,IF(OR(J55=入力リスト用データ!$B$8,J55=入力リスト用データ!$B$7),入力リスト用データ!$O$4,入力リスト用データ!$O$5)))))))))</f>
        <v/>
      </c>
    </row>
    <row r="56" spans="1:26" ht="34.15" customHeight="1" x14ac:dyDescent="0.15">
      <c r="A56" s="6">
        <v>12</v>
      </c>
      <c r="B56" s="21"/>
      <c r="C56" s="21"/>
      <c r="D56" s="21"/>
      <c r="E56" s="21"/>
      <c r="F56" s="21"/>
      <c r="G56" s="28"/>
      <c r="H56" s="34"/>
      <c r="I56" s="6" t="str">
        <f t="shared" si="1"/>
        <v/>
      </c>
      <c r="J56" s="21"/>
      <c r="K56" s="31"/>
      <c r="L56" s="33"/>
      <c r="M56" s="19"/>
      <c r="N56" s="20"/>
      <c r="O56" s="24"/>
      <c r="P56" s="25"/>
      <c r="Q56" s="24"/>
      <c r="R56" s="31"/>
      <c r="S56" s="21"/>
      <c r="T56" s="32"/>
      <c r="U56" s="32"/>
      <c r="V56" s="32"/>
      <c r="W56" s="25"/>
      <c r="X56" s="77" t="str">
        <f t="shared" si="2"/>
        <v/>
      </c>
      <c r="Y56" s="77" t="str">
        <f t="shared" si="3"/>
        <v/>
      </c>
      <c r="Z56" s="78" t="str">
        <f>IF(B56="","",IF(OR(J56="",Q56=""),"未確定",IF(NOT(S56=""),IF(OR(Q56=入力リスト用データ!$J$16,Q56=入力リスト用データ!$J$17,Q56=入力リスト用データ!$J$18),入力リスト用データ!$T$5,IF(OR(J56=入力リスト用データ!$B$4,J56=入力リスト用データ!$B$5,J56=入力リスト用データ!$B$6,J56=入力リスト用データ!$B$7,J56=入力リスト用データ!$B$8),入力リスト用データ!$T$3,入力リスト用データ!$T$4)),IF(Q56=入力リスト用データ!$J$18,入力リスト用データ!$O$8,IF(Q56=入力リスト用データ!$J$17,入力リスト用データ!$O$7,IF(Q56=入力リスト用データ!$J$16,入力リスト用データ!$O$6,IF(Q56=入力リスト用データ!$J$15,入力リスト用データ!$O$5,IF(OR(J56=入力リスト用データ!$B$6,J56=入力リスト用データ!$B$5,J56=入力リスト用データ!$B$4,K56=入力リスト用データ!$D$4,K56=入力リスト用データ!$D$5,K56=入力リスト用データ!$D$6),入力リスト用データ!$O$3,IF(OR(J56=入力リスト用データ!$B$8,J56=入力リスト用データ!$B$7),入力リスト用データ!$O$4,入力リスト用データ!$O$5)))))))))</f>
        <v/>
      </c>
    </row>
    <row r="57" spans="1:26" ht="34.15" customHeight="1" x14ac:dyDescent="0.15">
      <c r="A57" s="6">
        <v>13</v>
      </c>
      <c r="B57" s="21"/>
      <c r="C57" s="21"/>
      <c r="D57" s="21"/>
      <c r="E57" s="21"/>
      <c r="F57" s="21"/>
      <c r="G57" s="28"/>
      <c r="H57" s="34"/>
      <c r="I57" s="6" t="str">
        <f t="shared" si="1"/>
        <v/>
      </c>
      <c r="J57" s="21"/>
      <c r="K57" s="31"/>
      <c r="L57" s="33"/>
      <c r="M57" s="19"/>
      <c r="N57" s="20"/>
      <c r="O57" s="24"/>
      <c r="P57" s="25"/>
      <c r="Q57" s="24"/>
      <c r="R57" s="31"/>
      <c r="S57" s="21"/>
      <c r="T57" s="32"/>
      <c r="U57" s="32"/>
      <c r="V57" s="32"/>
      <c r="W57" s="25"/>
      <c r="X57" s="77" t="str">
        <f t="shared" si="2"/>
        <v/>
      </c>
      <c r="Y57" s="77" t="str">
        <f t="shared" si="3"/>
        <v/>
      </c>
      <c r="Z57" s="78" t="str">
        <f>IF(B57="","",IF(OR(J57="",Q57=""),"未確定",IF(NOT(S57=""),IF(OR(Q57=入力リスト用データ!$J$16,Q57=入力リスト用データ!$J$17,Q57=入力リスト用データ!$J$18),入力リスト用データ!$T$5,IF(OR(J57=入力リスト用データ!$B$4,J57=入力リスト用データ!$B$5,J57=入力リスト用データ!$B$6,J57=入力リスト用データ!$B$7,J57=入力リスト用データ!$B$8),入力リスト用データ!$T$3,入力リスト用データ!$T$4)),IF(Q57=入力リスト用データ!$J$18,入力リスト用データ!$O$8,IF(Q57=入力リスト用データ!$J$17,入力リスト用データ!$O$7,IF(Q57=入力リスト用データ!$J$16,入力リスト用データ!$O$6,IF(Q57=入力リスト用データ!$J$15,入力リスト用データ!$O$5,IF(OR(J57=入力リスト用データ!$B$6,J57=入力リスト用データ!$B$5,J57=入力リスト用データ!$B$4,K57=入力リスト用データ!$D$4,K57=入力リスト用データ!$D$5,K57=入力リスト用データ!$D$6),入力リスト用データ!$O$3,IF(OR(J57=入力リスト用データ!$B$8,J57=入力リスト用データ!$B$7),入力リスト用データ!$O$4,入力リスト用データ!$O$5)))))))))</f>
        <v/>
      </c>
    </row>
    <row r="58" spans="1:26" ht="34.15" customHeight="1" x14ac:dyDescent="0.15">
      <c r="A58" s="6">
        <v>14</v>
      </c>
      <c r="B58" s="21"/>
      <c r="C58" s="21"/>
      <c r="D58" s="21"/>
      <c r="E58" s="21"/>
      <c r="F58" s="21"/>
      <c r="G58" s="28"/>
      <c r="H58" s="34"/>
      <c r="I58" s="6" t="str">
        <f t="shared" si="1"/>
        <v/>
      </c>
      <c r="J58" s="21"/>
      <c r="K58" s="31"/>
      <c r="L58" s="33"/>
      <c r="M58" s="19"/>
      <c r="N58" s="20"/>
      <c r="O58" s="24"/>
      <c r="P58" s="25"/>
      <c r="Q58" s="24"/>
      <c r="R58" s="31"/>
      <c r="S58" s="21"/>
      <c r="T58" s="32"/>
      <c r="U58" s="32"/>
      <c r="V58" s="32"/>
      <c r="W58" s="25"/>
      <c r="X58" s="77" t="str">
        <f t="shared" si="2"/>
        <v/>
      </c>
      <c r="Y58" s="77" t="str">
        <f t="shared" si="3"/>
        <v/>
      </c>
      <c r="Z58" s="78" t="str">
        <f>IF(B58="","",IF(OR(J58="",Q58=""),"未確定",IF(NOT(S58=""),IF(OR(Q58=入力リスト用データ!$J$16,Q58=入力リスト用データ!$J$17,Q58=入力リスト用データ!$J$18),入力リスト用データ!$T$5,IF(OR(J58=入力リスト用データ!$B$4,J58=入力リスト用データ!$B$5,J58=入力リスト用データ!$B$6,J58=入力リスト用データ!$B$7,J58=入力リスト用データ!$B$8),入力リスト用データ!$T$3,入力リスト用データ!$T$4)),IF(Q58=入力リスト用データ!$J$18,入力リスト用データ!$O$8,IF(Q58=入力リスト用データ!$J$17,入力リスト用データ!$O$7,IF(Q58=入力リスト用データ!$J$16,入力リスト用データ!$O$6,IF(Q58=入力リスト用データ!$J$15,入力リスト用データ!$O$5,IF(OR(J58=入力リスト用データ!$B$6,J58=入力リスト用データ!$B$5,J58=入力リスト用データ!$B$4,K58=入力リスト用データ!$D$4,K58=入力リスト用データ!$D$5,K58=入力リスト用データ!$D$6),入力リスト用データ!$O$3,IF(OR(J58=入力リスト用データ!$B$8,J58=入力リスト用データ!$B$7),入力リスト用データ!$O$4,入力リスト用データ!$O$5)))))))))</f>
        <v/>
      </c>
    </row>
    <row r="59" spans="1:26" ht="34.15" customHeight="1" x14ac:dyDescent="0.15">
      <c r="A59" s="6">
        <v>15</v>
      </c>
      <c r="B59" s="21"/>
      <c r="C59" s="21"/>
      <c r="D59" s="21"/>
      <c r="E59" s="21"/>
      <c r="F59" s="21"/>
      <c r="G59" s="28"/>
      <c r="H59" s="34"/>
      <c r="I59" s="6" t="str">
        <f t="shared" si="1"/>
        <v/>
      </c>
      <c r="J59" s="21"/>
      <c r="K59" s="31"/>
      <c r="L59" s="33"/>
      <c r="M59" s="19"/>
      <c r="N59" s="20"/>
      <c r="O59" s="24"/>
      <c r="P59" s="25"/>
      <c r="Q59" s="24"/>
      <c r="R59" s="31"/>
      <c r="S59" s="21"/>
      <c r="T59" s="32"/>
      <c r="U59" s="32"/>
      <c r="V59" s="32"/>
      <c r="W59" s="25"/>
      <c r="X59" s="77" t="str">
        <f t="shared" si="2"/>
        <v/>
      </c>
      <c r="Y59" s="77" t="str">
        <f t="shared" si="3"/>
        <v/>
      </c>
      <c r="Z59" s="78" t="str">
        <f>IF(B59="","",IF(OR(J59="",Q59=""),"未確定",IF(NOT(S59=""),IF(OR(Q59=入力リスト用データ!$J$16,Q59=入力リスト用データ!$J$17,Q59=入力リスト用データ!$J$18),入力リスト用データ!$T$5,IF(OR(J59=入力リスト用データ!$B$4,J59=入力リスト用データ!$B$5,J59=入力リスト用データ!$B$6,J59=入力リスト用データ!$B$7,J59=入力リスト用データ!$B$8),入力リスト用データ!$T$3,入力リスト用データ!$T$4)),IF(Q59=入力リスト用データ!$J$18,入力リスト用データ!$O$8,IF(Q59=入力リスト用データ!$J$17,入力リスト用データ!$O$7,IF(Q59=入力リスト用データ!$J$16,入力リスト用データ!$O$6,IF(Q59=入力リスト用データ!$J$15,入力リスト用データ!$O$5,IF(OR(J59=入力リスト用データ!$B$6,J59=入力リスト用データ!$B$5,J59=入力リスト用データ!$B$4,K59=入力リスト用データ!$D$4,K59=入力リスト用データ!$D$5,K59=入力リスト用データ!$D$6),入力リスト用データ!$O$3,IF(OR(J59=入力リスト用データ!$B$8,J59=入力リスト用データ!$B$7),入力リスト用データ!$O$4,入力リスト用データ!$O$5)))))))))</f>
        <v/>
      </c>
    </row>
    <row r="60" spans="1:26" ht="34.15" customHeight="1" x14ac:dyDescent="0.15">
      <c r="A60" s="6">
        <v>16</v>
      </c>
      <c r="B60" s="21"/>
      <c r="C60" s="21"/>
      <c r="D60" s="21"/>
      <c r="E60" s="21"/>
      <c r="F60" s="21"/>
      <c r="G60" s="28"/>
      <c r="H60" s="34"/>
      <c r="I60" s="6" t="str">
        <f t="shared" si="1"/>
        <v/>
      </c>
      <c r="J60" s="21"/>
      <c r="K60" s="31"/>
      <c r="L60" s="33"/>
      <c r="M60" s="19"/>
      <c r="N60" s="20"/>
      <c r="O60" s="24"/>
      <c r="P60" s="25"/>
      <c r="Q60" s="24"/>
      <c r="R60" s="31"/>
      <c r="S60" s="21"/>
      <c r="T60" s="32"/>
      <c r="U60" s="32"/>
      <c r="V60" s="32"/>
      <c r="W60" s="25"/>
      <c r="X60" s="77" t="str">
        <f t="shared" si="2"/>
        <v/>
      </c>
      <c r="Y60" s="77" t="str">
        <f t="shared" si="3"/>
        <v/>
      </c>
      <c r="Z60" s="78" t="str">
        <f>IF(B60="","",IF(OR(J60="",Q60=""),"未確定",IF(NOT(S60=""),IF(OR(Q60=入力リスト用データ!$J$16,Q60=入力リスト用データ!$J$17,Q60=入力リスト用データ!$J$18),入力リスト用データ!$T$5,IF(OR(J60=入力リスト用データ!$B$4,J60=入力リスト用データ!$B$5,J60=入力リスト用データ!$B$6,J60=入力リスト用データ!$B$7,J60=入力リスト用データ!$B$8),入力リスト用データ!$T$3,入力リスト用データ!$T$4)),IF(Q60=入力リスト用データ!$J$18,入力リスト用データ!$O$8,IF(Q60=入力リスト用データ!$J$17,入力リスト用データ!$O$7,IF(Q60=入力リスト用データ!$J$16,入力リスト用データ!$O$6,IF(Q60=入力リスト用データ!$J$15,入力リスト用データ!$O$5,IF(OR(J60=入力リスト用データ!$B$6,J60=入力リスト用データ!$B$5,J60=入力リスト用データ!$B$4,K60=入力リスト用データ!$D$4,K60=入力リスト用データ!$D$5,K60=入力リスト用データ!$D$6),入力リスト用データ!$O$3,IF(OR(J60=入力リスト用データ!$B$8,J60=入力リスト用データ!$B$7),入力リスト用データ!$O$4,入力リスト用データ!$O$5)))))))))</f>
        <v/>
      </c>
    </row>
    <row r="61" spans="1:26" ht="34.15" customHeight="1" x14ac:dyDescent="0.15">
      <c r="A61" s="6">
        <v>17</v>
      </c>
      <c r="B61" s="21"/>
      <c r="C61" s="21"/>
      <c r="D61" s="21"/>
      <c r="E61" s="21"/>
      <c r="F61" s="21"/>
      <c r="G61" s="28"/>
      <c r="H61" s="34"/>
      <c r="I61" s="6" t="str">
        <f t="shared" si="1"/>
        <v/>
      </c>
      <c r="J61" s="21"/>
      <c r="K61" s="31"/>
      <c r="L61" s="33"/>
      <c r="M61" s="19"/>
      <c r="N61" s="20"/>
      <c r="O61" s="24"/>
      <c r="P61" s="25"/>
      <c r="Q61" s="24"/>
      <c r="R61" s="31"/>
      <c r="S61" s="21"/>
      <c r="T61" s="32"/>
      <c r="U61" s="32"/>
      <c r="V61" s="32"/>
      <c r="W61" s="25"/>
      <c r="X61" s="77" t="str">
        <f t="shared" si="2"/>
        <v/>
      </c>
      <c r="Y61" s="77" t="str">
        <f t="shared" si="3"/>
        <v/>
      </c>
      <c r="Z61" s="78" t="str">
        <f>IF(B61="","",IF(OR(J61="",Q61=""),"未確定",IF(NOT(S61=""),IF(OR(Q61=入力リスト用データ!$J$16,Q61=入力リスト用データ!$J$17,Q61=入力リスト用データ!$J$18),入力リスト用データ!$T$5,IF(OR(J61=入力リスト用データ!$B$4,J61=入力リスト用データ!$B$5,J61=入力リスト用データ!$B$6,J61=入力リスト用データ!$B$7,J61=入力リスト用データ!$B$8),入力リスト用データ!$T$3,入力リスト用データ!$T$4)),IF(Q61=入力リスト用データ!$J$18,入力リスト用データ!$O$8,IF(Q61=入力リスト用データ!$J$17,入力リスト用データ!$O$7,IF(Q61=入力リスト用データ!$J$16,入力リスト用データ!$O$6,IF(Q61=入力リスト用データ!$J$15,入力リスト用データ!$O$5,IF(OR(J61=入力リスト用データ!$B$6,J61=入力リスト用データ!$B$5,J61=入力リスト用データ!$B$4,K61=入力リスト用データ!$D$4,K61=入力リスト用データ!$D$5,K61=入力リスト用データ!$D$6),入力リスト用データ!$O$3,IF(OR(J61=入力リスト用データ!$B$8,J61=入力リスト用データ!$B$7),入力リスト用データ!$O$4,入力リスト用データ!$O$5)))))))))</f>
        <v/>
      </c>
    </row>
    <row r="62" spans="1:26" ht="34.15" customHeight="1" x14ac:dyDescent="0.15">
      <c r="A62" s="6">
        <v>18</v>
      </c>
      <c r="B62" s="21"/>
      <c r="C62" s="21"/>
      <c r="D62" s="21"/>
      <c r="E62" s="21"/>
      <c r="F62" s="21"/>
      <c r="G62" s="28"/>
      <c r="H62" s="34"/>
      <c r="I62" s="6" t="str">
        <f t="shared" si="1"/>
        <v/>
      </c>
      <c r="J62" s="21"/>
      <c r="K62" s="31"/>
      <c r="L62" s="33"/>
      <c r="M62" s="19"/>
      <c r="N62" s="20"/>
      <c r="O62" s="24"/>
      <c r="P62" s="25"/>
      <c r="Q62" s="24"/>
      <c r="R62" s="31"/>
      <c r="S62" s="21"/>
      <c r="T62" s="32"/>
      <c r="U62" s="32"/>
      <c r="V62" s="32"/>
      <c r="W62" s="25"/>
      <c r="X62" s="77" t="str">
        <f t="shared" si="2"/>
        <v/>
      </c>
      <c r="Y62" s="77" t="str">
        <f t="shared" si="3"/>
        <v/>
      </c>
      <c r="Z62" s="78" t="str">
        <f>IF(B62="","",IF(OR(J62="",Q62=""),"未確定",IF(NOT(S62=""),IF(OR(Q62=入力リスト用データ!$J$16,Q62=入力リスト用データ!$J$17,Q62=入力リスト用データ!$J$18),入力リスト用データ!$T$5,IF(OR(J62=入力リスト用データ!$B$4,J62=入力リスト用データ!$B$5,J62=入力リスト用データ!$B$6,J62=入力リスト用データ!$B$7,J62=入力リスト用データ!$B$8),入力リスト用データ!$T$3,入力リスト用データ!$T$4)),IF(Q62=入力リスト用データ!$J$18,入力リスト用データ!$O$8,IF(Q62=入力リスト用データ!$J$17,入力リスト用データ!$O$7,IF(Q62=入力リスト用データ!$J$16,入力リスト用データ!$O$6,IF(Q62=入力リスト用データ!$J$15,入力リスト用データ!$O$5,IF(OR(J62=入力リスト用データ!$B$6,J62=入力リスト用データ!$B$5,J62=入力リスト用データ!$B$4,K62=入力リスト用データ!$D$4,K62=入力リスト用データ!$D$5,K62=入力リスト用データ!$D$6),入力リスト用データ!$O$3,IF(OR(J62=入力リスト用データ!$B$8,J62=入力リスト用データ!$B$7),入力リスト用データ!$O$4,入力リスト用データ!$O$5)))))))))</f>
        <v/>
      </c>
    </row>
    <row r="63" spans="1:26" ht="34.15" customHeight="1" x14ac:dyDescent="0.15">
      <c r="A63" s="6">
        <v>19</v>
      </c>
      <c r="B63" s="21"/>
      <c r="C63" s="21"/>
      <c r="D63" s="21"/>
      <c r="E63" s="21"/>
      <c r="F63" s="21"/>
      <c r="G63" s="28"/>
      <c r="H63" s="34"/>
      <c r="I63" s="6" t="str">
        <f t="shared" si="1"/>
        <v/>
      </c>
      <c r="J63" s="21"/>
      <c r="K63" s="31"/>
      <c r="L63" s="33"/>
      <c r="M63" s="19"/>
      <c r="N63" s="20"/>
      <c r="O63" s="24"/>
      <c r="P63" s="25"/>
      <c r="Q63" s="24"/>
      <c r="R63" s="31"/>
      <c r="S63" s="21"/>
      <c r="T63" s="32"/>
      <c r="U63" s="32"/>
      <c r="V63" s="32"/>
      <c r="W63" s="25"/>
      <c r="X63" s="77" t="str">
        <f t="shared" si="2"/>
        <v/>
      </c>
      <c r="Y63" s="77" t="str">
        <f t="shared" si="3"/>
        <v/>
      </c>
      <c r="Z63" s="78" t="str">
        <f>IF(B63="","",IF(OR(J63="",Q63=""),"未確定",IF(NOT(S63=""),IF(OR(Q63=入力リスト用データ!$J$16,Q63=入力リスト用データ!$J$17,Q63=入力リスト用データ!$J$18),入力リスト用データ!$T$5,IF(OR(J63=入力リスト用データ!$B$4,J63=入力リスト用データ!$B$5,J63=入力リスト用データ!$B$6,J63=入力リスト用データ!$B$7,J63=入力リスト用データ!$B$8),入力リスト用データ!$T$3,入力リスト用データ!$T$4)),IF(Q63=入力リスト用データ!$J$18,入力リスト用データ!$O$8,IF(Q63=入力リスト用データ!$J$17,入力リスト用データ!$O$7,IF(Q63=入力リスト用データ!$J$16,入力リスト用データ!$O$6,IF(Q63=入力リスト用データ!$J$15,入力リスト用データ!$O$5,IF(OR(J63=入力リスト用データ!$B$6,J63=入力リスト用データ!$B$5,J63=入力リスト用データ!$B$4,K63=入力リスト用データ!$D$4,K63=入力リスト用データ!$D$5,K63=入力リスト用データ!$D$6),入力リスト用データ!$O$3,IF(OR(J63=入力リスト用データ!$B$8,J63=入力リスト用データ!$B$7),入力リスト用データ!$O$4,入力リスト用データ!$O$5)))))))))</f>
        <v/>
      </c>
    </row>
    <row r="64" spans="1:26" ht="34.15" customHeight="1" x14ac:dyDescent="0.15">
      <c r="A64" s="6">
        <v>20</v>
      </c>
      <c r="B64" s="21"/>
      <c r="C64" s="21"/>
      <c r="D64" s="21"/>
      <c r="E64" s="21"/>
      <c r="F64" s="21"/>
      <c r="G64" s="28"/>
      <c r="H64" s="34"/>
      <c r="I64" s="6" t="str">
        <f t="shared" si="1"/>
        <v/>
      </c>
      <c r="J64" s="21"/>
      <c r="K64" s="31"/>
      <c r="L64" s="33"/>
      <c r="M64" s="19"/>
      <c r="N64" s="20"/>
      <c r="O64" s="24"/>
      <c r="P64" s="25"/>
      <c r="Q64" s="24"/>
      <c r="R64" s="31"/>
      <c r="S64" s="21"/>
      <c r="T64" s="32"/>
      <c r="U64" s="32"/>
      <c r="V64" s="32"/>
      <c r="W64" s="25"/>
      <c r="X64" s="77" t="str">
        <f t="shared" si="2"/>
        <v/>
      </c>
      <c r="Y64" s="77" t="str">
        <f t="shared" si="3"/>
        <v/>
      </c>
      <c r="Z64" s="78" t="str">
        <f>IF(B64="","",IF(OR(J64="",Q64=""),"未確定",IF(NOT(S64=""),IF(OR(Q64=入力リスト用データ!$J$16,Q64=入力リスト用データ!$J$17,Q64=入力リスト用データ!$J$18),入力リスト用データ!$T$5,IF(OR(J64=入力リスト用データ!$B$4,J64=入力リスト用データ!$B$5,J64=入力リスト用データ!$B$6,J64=入力リスト用データ!$B$7,J64=入力リスト用データ!$B$8),入力リスト用データ!$T$3,入力リスト用データ!$T$4)),IF(Q64=入力リスト用データ!$J$18,入力リスト用データ!$O$8,IF(Q64=入力リスト用データ!$J$17,入力リスト用データ!$O$7,IF(Q64=入力リスト用データ!$J$16,入力リスト用データ!$O$6,IF(Q64=入力リスト用データ!$J$15,入力リスト用データ!$O$5,IF(OR(J64=入力リスト用データ!$B$6,J64=入力リスト用データ!$B$5,J64=入力リスト用データ!$B$4,K64=入力リスト用データ!$D$4,K64=入力リスト用データ!$D$5,K64=入力リスト用データ!$D$6),入力リスト用データ!$O$3,IF(OR(J64=入力リスト用データ!$B$8,J64=入力リスト用データ!$B$7),入力リスト用データ!$O$4,入力リスト用データ!$O$5)))))))))</f>
        <v/>
      </c>
    </row>
    <row r="65" spans="1:26" ht="34.15" customHeight="1" x14ac:dyDescent="0.15">
      <c r="A65" s="6">
        <v>21</v>
      </c>
      <c r="B65" s="21"/>
      <c r="C65" s="21"/>
      <c r="D65" s="21"/>
      <c r="E65" s="21"/>
      <c r="F65" s="21"/>
      <c r="G65" s="28"/>
      <c r="H65" s="34"/>
      <c r="I65" s="6" t="str">
        <f t="shared" si="1"/>
        <v/>
      </c>
      <c r="J65" s="21"/>
      <c r="K65" s="31"/>
      <c r="L65" s="33"/>
      <c r="M65" s="19"/>
      <c r="N65" s="20"/>
      <c r="O65" s="24"/>
      <c r="P65" s="25"/>
      <c r="Q65" s="24"/>
      <c r="R65" s="31"/>
      <c r="S65" s="21"/>
      <c r="T65" s="32"/>
      <c r="U65" s="32"/>
      <c r="V65" s="32"/>
      <c r="W65" s="25"/>
      <c r="X65" s="77" t="str">
        <f t="shared" si="2"/>
        <v/>
      </c>
      <c r="Y65" s="77" t="str">
        <f t="shared" si="3"/>
        <v/>
      </c>
      <c r="Z65" s="78" t="str">
        <f>IF(B65="","",IF(OR(J65="",Q65=""),"未確定",IF(NOT(S65=""),IF(OR(Q65=入力リスト用データ!$J$16,Q65=入力リスト用データ!$J$17,Q65=入力リスト用データ!$J$18),入力リスト用データ!$T$5,IF(OR(J65=入力リスト用データ!$B$4,J65=入力リスト用データ!$B$5,J65=入力リスト用データ!$B$6,J65=入力リスト用データ!$B$7,J65=入力リスト用データ!$B$8),入力リスト用データ!$T$3,入力リスト用データ!$T$4)),IF(Q65=入力リスト用データ!$J$18,入力リスト用データ!$O$8,IF(Q65=入力リスト用データ!$J$17,入力リスト用データ!$O$7,IF(Q65=入力リスト用データ!$J$16,入力リスト用データ!$O$6,IF(Q65=入力リスト用データ!$J$15,入力リスト用データ!$O$5,IF(OR(J65=入力リスト用データ!$B$6,J65=入力リスト用データ!$B$5,J65=入力リスト用データ!$B$4,K65=入力リスト用データ!$D$4,K65=入力リスト用データ!$D$5,K65=入力リスト用データ!$D$6),入力リスト用データ!$O$3,IF(OR(J65=入力リスト用データ!$B$8,J65=入力リスト用データ!$B$7),入力リスト用データ!$O$4,入力リスト用データ!$O$5)))))))))</f>
        <v/>
      </c>
    </row>
    <row r="66" spans="1:26" ht="34.15" customHeight="1" x14ac:dyDescent="0.15">
      <c r="A66" s="6">
        <v>22</v>
      </c>
      <c r="B66" s="21"/>
      <c r="C66" s="21"/>
      <c r="D66" s="21"/>
      <c r="E66" s="21"/>
      <c r="F66" s="21"/>
      <c r="G66" s="28"/>
      <c r="H66" s="34"/>
      <c r="I66" s="6" t="str">
        <f t="shared" si="1"/>
        <v/>
      </c>
      <c r="J66" s="21"/>
      <c r="K66" s="31"/>
      <c r="L66" s="33"/>
      <c r="M66" s="19"/>
      <c r="N66" s="20"/>
      <c r="O66" s="24"/>
      <c r="P66" s="25"/>
      <c r="Q66" s="24"/>
      <c r="R66" s="31"/>
      <c r="S66" s="21"/>
      <c r="T66" s="32"/>
      <c r="U66" s="32"/>
      <c r="V66" s="32"/>
      <c r="W66" s="25"/>
      <c r="X66" s="77" t="str">
        <f t="shared" si="2"/>
        <v/>
      </c>
      <c r="Y66" s="77" t="str">
        <f t="shared" si="3"/>
        <v/>
      </c>
      <c r="Z66" s="78" t="str">
        <f>IF(B66="","",IF(OR(J66="",Q66=""),"未確定",IF(NOT(S66=""),IF(OR(Q66=入力リスト用データ!$J$16,Q66=入力リスト用データ!$J$17,Q66=入力リスト用データ!$J$18),入力リスト用データ!$T$5,IF(OR(J66=入力リスト用データ!$B$4,J66=入力リスト用データ!$B$5,J66=入力リスト用データ!$B$6,J66=入力リスト用データ!$B$7,J66=入力リスト用データ!$B$8),入力リスト用データ!$T$3,入力リスト用データ!$T$4)),IF(Q66=入力リスト用データ!$J$18,入力リスト用データ!$O$8,IF(Q66=入力リスト用データ!$J$17,入力リスト用データ!$O$7,IF(Q66=入力リスト用データ!$J$16,入力リスト用データ!$O$6,IF(Q66=入力リスト用データ!$J$15,入力リスト用データ!$O$5,IF(OR(J66=入力リスト用データ!$B$6,J66=入力リスト用データ!$B$5,J66=入力リスト用データ!$B$4,K66=入力リスト用データ!$D$4,K66=入力リスト用データ!$D$5,K66=入力リスト用データ!$D$6),入力リスト用データ!$O$3,IF(OR(J66=入力リスト用データ!$B$8,J66=入力リスト用データ!$B$7),入力リスト用データ!$O$4,入力リスト用データ!$O$5)))))))))</f>
        <v/>
      </c>
    </row>
    <row r="67" spans="1:26" ht="34.15" customHeight="1" x14ac:dyDescent="0.15">
      <c r="A67" s="6">
        <v>23</v>
      </c>
      <c r="B67" s="21"/>
      <c r="C67" s="21"/>
      <c r="D67" s="21"/>
      <c r="E67" s="21"/>
      <c r="F67" s="21"/>
      <c r="G67" s="28"/>
      <c r="H67" s="34"/>
      <c r="I67" s="6" t="str">
        <f t="shared" si="1"/>
        <v/>
      </c>
      <c r="J67" s="21"/>
      <c r="K67" s="31"/>
      <c r="L67" s="33"/>
      <c r="M67" s="19"/>
      <c r="N67" s="20"/>
      <c r="O67" s="24"/>
      <c r="P67" s="25"/>
      <c r="Q67" s="24"/>
      <c r="R67" s="31"/>
      <c r="S67" s="21"/>
      <c r="T67" s="32"/>
      <c r="U67" s="32"/>
      <c r="V67" s="32"/>
      <c r="W67" s="25"/>
      <c r="X67" s="77" t="str">
        <f t="shared" si="2"/>
        <v/>
      </c>
      <c r="Y67" s="77" t="str">
        <f t="shared" si="3"/>
        <v/>
      </c>
      <c r="Z67" s="78" t="str">
        <f>IF(B67="","",IF(OR(J67="",Q67=""),"未確定",IF(NOT(S67=""),IF(OR(Q67=入力リスト用データ!$J$16,Q67=入力リスト用データ!$J$17,Q67=入力リスト用データ!$J$18),入力リスト用データ!$T$5,IF(OR(J67=入力リスト用データ!$B$4,J67=入力リスト用データ!$B$5,J67=入力リスト用データ!$B$6,J67=入力リスト用データ!$B$7,J67=入力リスト用データ!$B$8),入力リスト用データ!$T$3,入力リスト用データ!$T$4)),IF(Q67=入力リスト用データ!$J$18,入力リスト用データ!$O$8,IF(Q67=入力リスト用データ!$J$17,入力リスト用データ!$O$7,IF(Q67=入力リスト用データ!$J$16,入力リスト用データ!$O$6,IF(Q67=入力リスト用データ!$J$15,入力リスト用データ!$O$5,IF(OR(J67=入力リスト用データ!$B$6,J67=入力リスト用データ!$B$5,J67=入力リスト用データ!$B$4,K67=入力リスト用データ!$D$4,K67=入力リスト用データ!$D$5,K67=入力リスト用データ!$D$6),入力リスト用データ!$O$3,IF(OR(J67=入力リスト用データ!$B$8,J67=入力リスト用データ!$B$7),入力リスト用データ!$O$4,入力リスト用データ!$O$5)))))))))</f>
        <v/>
      </c>
    </row>
    <row r="68" spans="1:26" ht="34.15" customHeight="1" x14ac:dyDescent="0.15">
      <c r="A68" s="6">
        <v>24</v>
      </c>
      <c r="B68" s="21"/>
      <c r="C68" s="21"/>
      <c r="D68" s="21"/>
      <c r="E68" s="21"/>
      <c r="F68" s="21"/>
      <c r="G68" s="28"/>
      <c r="H68" s="34"/>
      <c r="I68" s="6" t="str">
        <f t="shared" si="1"/>
        <v/>
      </c>
      <c r="J68" s="21"/>
      <c r="K68" s="31"/>
      <c r="L68" s="33"/>
      <c r="M68" s="19"/>
      <c r="N68" s="20"/>
      <c r="O68" s="24"/>
      <c r="P68" s="25"/>
      <c r="Q68" s="24"/>
      <c r="R68" s="31"/>
      <c r="S68" s="21"/>
      <c r="T68" s="32"/>
      <c r="U68" s="32"/>
      <c r="V68" s="32"/>
      <c r="W68" s="25"/>
      <c r="X68" s="77" t="str">
        <f t="shared" si="2"/>
        <v/>
      </c>
      <c r="Y68" s="77" t="str">
        <f t="shared" si="3"/>
        <v/>
      </c>
      <c r="Z68" s="78" t="str">
        <f>IF(B68="","",IF(OR(J68="",Q68=""),"未確定",IF(NOT(S68=""),IF(OR(Q68=入力リスト用データ!$J$16,Q68=入力リスト用データ!$J$17,Q68=入力リスト用データ!$J$18),入力リスト用データ!$T$5,IF(OR(J68=入力リスト用データ!$B$4,J68=入力リスト用データ!$B$5,J68=入力リスト用データ!$B$6,J68=入力リスト用データ!$B$7,J68=入力リスト用データ!$B$8),入力リスト用データ!$T$3,入力リスト用データ!$T$4)),IF(Q68=入力リスト用データ!$J$18,入力リスト用データ!$O$8,IF(Q68=入力リスト用データ!$J$17,入力リスト用データ!$O$7,IF(Q68=入力リスト用データ!$J$16,入力リスト用データ!$O$6,IF(Q68=入力リスト用データ!$J$15,入力リスト用データ!$O$5,IF(OR(J68=入力リスト用データ!$B$6,J68=入力リスト用データ!$B$5,J68=入力リスト用データ!$B$4,K68=入力リスト用データ!$D$4,K68=入力リスト用データ!$D$5,K68=入力リスト用データ!$D$6),入力リスト用データ!$O$3,IF(OR(J68=入力リスト用データ!$B$8,J68=入力リスト用データ!$B$7),入力リスト用データ!$O$4,入力リスト用データ!$O$5)))))))))</f>
        <v/>
      </c>
    </row>
    <row r="69" spans="1:26" ht="34.15" customHeight="1" x14ac:dyDescent="0.15">
      <c r="A69" s="6">
        <v>25</v>
      </c>
      <c r="B69" s="21"/>
      <c r="C69" s="21"/>
      <c r="D69" s="21"/>
      <c r="E69" s="21"/>
      <c r="F69" s="21"/>
      <c r="G69" s="28"/>
      <c r="H69" s="34"/>
      <c r="I69" s="6" t="str">
        <f t="shared" si="1"/>
        <v/>
      </c>
      <c r="J69" s="21"/>
      <c r="K69" s="31"/>
      <c r="L69" s="33"/>
      <c r="M69" s="19"/>
      <c r="N69" s="20"/>
      <c r="O69" s="24"/>
      <c r="P69" s="25"/>
      <c r="Q69" s="24"/>
      <c r="R69" s="31"/>
      <c r="S69" s="21"/>
      <c r="T69" s="32"/>
      <c r="U69" s="32"/>
      <c r="V69" s="32"/>
      <c r="W69" s="25"/>
      <c r="X69" s="77" t="str">
        <f t="shared" si="2"/>
        <v/>
      </c>
      <c r="Y69" s="77" t="str">
        <f t="shared" si="3"/>
        <v/>
      </c>
      <c r="Z69" s="78" t="str">
        <f>IF(B69="","",IF(OR(J69="",Q69=""),"未確定",IF(NOT(S69=""),IF(OR(Q69=入力リスト用データ!$J$16,Q69=入力リスト用データ!$J$17,Q69=入力リスト用データ!$J$18),入力リスト用データ!$T$5,IF(OR(J69=入力リスト用データ!$B$4,J69=入力リスト用データ!$B$5,J69=入力リスト用データ!$B$6,J69=入力リスト用データ!$B$7,J69=入力リスト用データ!$B$8),入力リスト用データ!$T$3,入力リスト用データ!$T$4)),IF(Q69=入力リスト用データ!$J$18,入力リスト用データ!$O$8,IF(Q69=入力リスト用データ!$J$17,入力リスト用データ!$O$7,IF(Q69=入力リスト用データ!$J$16,入力リスト用データ!$O$6,IF(Q69=入力リスト用データ!$J$15,入力リスト用データ!$O$5,IF(OR(J69=入力リスト用データ!$B$6,J69=入力リスト用データ!$B$5,J69=入力リスト用データ!$B$4,K69=入力リスト用データ!$D$4,K69=入力リスト用データ!$D$5,K69=入力リスト用データ!$D$6),入力リスト用データ!$O$3,IF(OR(J69=入力リスト用データ!$B$8,J69=入力リスト用データ!$B$7),入力リスト用データ!$O$4,入力リスト用データ!$O$5)))))))))</f>
        <v/>
      </c>
    </row>
    <row r="70" spans="1:26" ht="34.15" customHeight="1" x14ac:dyDescent="0.15">
      <c r="A70" s="6">
        <v>26</v>
      </c>
      <c r="B70" s="21"/>
      <c r="C70" s="21"/>
      <c r="D70" s="21"/>
      <c r="E70" s="21"/>
      <c r="F70" s="21"/>
      <c r="G70" s="28"/>
      <c r="H70" s="34"/>
      <c r="I70" s="6" t="str">
        <f t="shared" si="1"/>
        <v/>
      </c>
      <c r="J70" s="21"/>
      <c r="K70" s="31"/>
      <c r="L70" s="33"/>
      <c r="M70" s="19"/>
      <c r="N70" s="20"/>
      <c r="O70" s="24"/>
      <c r="P70" s="25"/>
      <c r="Q70" s="24"/>
      <c r="R70" s="31"/>
      <c r="S70" s="21"/>
      <c r="T70" s="32"/>
      <c r="U70" s="32"/>
      <c r="V70" s="32"/>
      <c r="W70" s="25"/>
      <c r="X70" s="77" t="str">
        <f t="shared" si="2"/>
        <v/>
      </c>
      <c r="Y70" s="77" t="str">
        <f t="shared" si="3"/>
        <v/>
      </c>
      <c r="Z70" s="78" t="str">
        <f>IF(B70="","",IF(OR(J70="",Q70=""),"未確定",IF(NOT(S70=""),IF(OR(Q70=入力リスト用データ!$J$16,Q70=入力リスト用データ!$J$17,Q70=入力リスト用データ!$J$18),入力リスト用データ!$T$5,IF(OR(J70=入力リスト用データ!$B$4,J70=入力リスト用データ!$B$5,J70=入力リスト用データ!$B$6,J70=入力リスト用データ!$B$7,J70=入力リスト用データ!$B$8),入力リスト用データ!$T$3,入力リスト用データ!$T$4)),IF(Q70=入力リスト用データ!$J$18,入力リスト用データ!$O$8,IF(Q70=入力リスト用データ!$J$17,入力リスト用データ!$O$7,IF(Q70=入力リスト用データ!$J$16,入力リスト用データ!$O$6,IF(Q70=入力リスト用データ!$J$15,入力リスト用データ!$O$5,IF(OR(J70=入力リスト用データ!$B$6,J70=入力リスト用データ!$B$5,J70=入力リスト用データ!$B$4,K70=入力リスト用データ!$D$4,K70=入力リスト用データ!$D$5,K70=入力リスト用データ!$D$6),入力リスト用データ!$O$3,IF(OR(J70=入力リスト用データ!$B$8,J70=入力リスト用データ!$B$7),入力リスト用データ!$O$4,入力リスト用データ!$O$5)))))))))</f>
        <v/>
      </c>
    </row>
    <row r="71" spans="1:26" ht="34.15" customHeight="1" x14ac:dyDescent="0.15">
      <c r="A71" s="6">
        <v>27</v>
      </c>
      <c r="B71" s="21"/>
      <c r="C71" s="21"/>
      <c r="D71" s="21"/>
      <c r="E71" s="21"/>
      <c r="F71" s="21"/>
      <c r="G71" s="28"/>
      <c r="H71" s="34"/>
      <c r="I71" s="6" t="str">
        <f t="shared" si="1"/>
        <v/>
      </c>
      <c r="J71" s="21"/>
      <c r="K71" s="31"/>
      <c r="L71" s="33"/>
      <c r="M71" s="19"/>
      <c r="N71" s="20"/>
      <c r="O71" s="24"/>
      <c r="P71" s="25"/>
      <c r="Q71" s="24"/>
      <c r="R71" s="31"/>
      <c r="S71" s="21"/>
      <c r="T71" s="32"/>
      <c r="U71" s="32"/>
      <c r="V71" s="32"/>
      <c r="W71" s="25"/>
      <c r="X71" s="77" t="str">
        <f t="shared" si="2"/>
        <v/>
      </c>
      <c r="Y71" s="77" t="str">
        <f t="shared" si="3"/>
        <v/>
      </c>
      <c r="Z71" s="78" t="str">
        <f>IF(B71="","",IF(OR(J71="",Q71=""),"未確定",IF(NOT(S71=""),IF(OR(Q71=入力リスト用データ!$J$16,Q71=入力リスト用データ!$J$17,Q71=入力リスト用データ!$J$18),入力リスト用データ!$T$5,IF(OR(J71=入力リスト用データ!$B$4,J71=入力リスト用データ!$B$5,J71=入力リスト用データ!$B$6,J71=入力リスト用データ!$B$7,J71=入力リスト用データ!$B$8),入力リスト用データ!$T$3,入力リスト用データ!$T$4)),IF(Q71=入力リスト用データ!$J$18,入力リスト用データ!$O$8,IF(Q71=入力リスト用データ!$J$17,入力リスト用データ!$O$7,IF(Q71=入力リスト用データ!$J$16,入力リスト用データ!$O$6,IF(Q71=入力リスト用データ!$J$15,入力リスト用データ!$O$5,IF(OR(J71=入力リスト用データ!$B$6,J71=入力リスト用データ!$B$5,J71=入力リスト用データ!$B$4,K71=入力リスト用データ!$D$4,K71=入力リスト用データ!$D$5,K71=入力リスト用データ!$D$6),入力リスト用データ!$O$3,IF(OR(J71=入力リスト用データ!$B$8,J71=入力リスト用データ!$B$7),入力リスト用データ!$O$4,入力リスト用データ!$O$5)))))))))</f>
        <v/>
      </c>
    </row>
    <row r="72" spans="1:26" ht="34.15" customHeight="1" x14ac:dyDescent="0.15">
      <c r="A72" s="6">
        <v>28</v>
      </c>
      <c r="B72" s="21"/>
      <c r="C72" s="21"/>
      <c r="D72" s="21"/>
      <c r="E72" s="21"/>
      <c r="F72" s="21"/>
      <c r="G72" s="28"/>
      <c r="H72" s="34"/>
      <c r="I72" s="6" t="str">
        <f t="shared" si="1"/>
        <v/>
      </c>
      <c r="J72" s="21"/>
      <c r="K72" s="31"/>
      <c r="L72" s="33"/>
      <c r="M72" s="19"/>
      <c r="N72" s="20"/>
      <c r="O72" s="24"/>
      <c r="P72" s="25"/>
      <c r="Q72" s="24"/>
      <c r="R72" s="31"/>
      <c r="S72" s="21"/>
      <c r="T72" s="32"/>
      <c r="U72" s="32"/>
      <c r="V72" s="32"/>
      <c r="W72" s="25"/>
      <c r="X72" s="77" t="str">
        <f t="shared" si="2"/>
        <v/>
      </c>
      <c r="Y72" s="77" t="str">
        <f t="shared" si="3"/>
        <v/>
      </c>
      <c r="Z72" s="78" t="str">
        <f>IF(B72="","",IF(OR(J72="",Q72=""),"未確定",IF(NOT(S72=""),IF(OR(Q72=入力リスト用データ!$J$16,Q72=入力リスト用データ!$J$17,Q72=入力リスト用データ!$J$18),入力リスト用データ!$T$5,IF(OR(J72=入力リスト用データ!$B$4,J72=入力リスト用データ!$B$5,J72=入力リスト用データ!$B$6,J72=入力リスト用データ!$B$7,J72=入力リスト用データ!$B$8),入力リスト用データ!$T$3,入力リスト用データ!$T$4)),IF(Q72=入力リスト用データ!$J$18,入力リスト用データ!$O$8,IF(Q72=入力リスト用データ!$J$17,入力リスト用データ!$O$7,IF(Q72=入力リスト用データ!$J$16,入力リスト用データ!$O$6,IF(Q72=入力リスト用データ!$J$15,入力リスト用データ!$O$5,IF(OR(J72=入力リスト用データ!$B$6,J72=入力リスト用データ!$B$5,J72=入力リスト用データ!$B$4,K72=入力リスト用データ!$D$4,K72=入力リスト用データ!$D$5,K72=入力リスト用データ!$D$6),入力リスト用データ!$O$3,IF(OR(J72=入力リスト用データ!$B$8,J72=入力リスト用データ!$B$7),入力リスト用データ!$O$4,入力リスト用データ!$O$5)))))))))</f>
        <v/>
      </c>
    </row>
    <row r="73" spans="1:26" ht="34.15" customHeight="1" x14ac:dyDescent="0.15">
      <c r="A73" s="6">
        <v>29</v>
      </c>
      <c r="B73" s="21"/>
      <c r="C73" s="21"/>
      <c r="D73" s="21"/>
      <c r="E73" s="21"/>
      <c r="F73" s="21"/>
      <c r="G73" s="28"/>
      <c r="H73" s="34"/>
      <c r="I73" s="6" t="str">
        <f t="shared" si="1"/>
        <v/>
      </c>
      <c r="J73" s="21"/>
      <c r="K73" s="31"/>
      <c r="L73" s="33"/>
      <c r="M73" s="19"/>
      <c r="N73" s="20"/>
      <c r="O73" s="24"/>
      <c r="P73" s="25"/>
      <c r="Q73" s="24"/>
      <c r="R73" s="31"/>
      <c r="S73" s="21"/>
      <c r="T73" s="32"/>
      <c r="U73" s="32"/>
      <c r="V73" s="32"/>
      <c r="W73" s="25"/>
      <c r="X73" s="77" t="str">
        <f t="shared" si="2"/>
        <v/>
      </c>
      <c r="Y73" s="77" t="str">
        <f t="shared" si="3"/>
        <v/>
      </c>
      <c r="Z73" s="78" t="str">
        <f>IF(B73="","",IF(OR(J73="",Q73=""),"未確定",IF(NOT(S73=""),IF(OR(Q73=入力リスト用データ!$J$16,Q73=入力リスト用データ!$J$17,Q73=入力リスト用データ!$J$18),入力リスト用データ!$T$5,IF(OR(J73=入力リスト用データ!$B$4,J73=入力リスト用データ!$B$5,J73=入力リスト用データ!$B$6,J73=入力リスト用データ!$B$7,J73=入力リスト用データ!$B$8),入力リスト用データ!$T$3,入力リスト用データ!$T$4)),IF(Q73=入力リスト用データ!$J$18,入力リスト用データ!$O$8,IF(Q73=入力リスト用データ!$J$17,入力リスト用データ!$O$7,IF(Q73=入力リスト用データ!$J$16,入力リスト用データ!$O$6,IF(Q73=入力リスト用データ!$J$15,入力リスト用データ!$O$5,IF(OR(J73=入力リスト用データ!$B$6,J73=入力リスト用データ!$B$5,J73=入力リスト用データ!$B$4,K73=入力リスト用データ!$D$4,K73=入力リスト用データ!$D$5,K73=入力リスト用データ!$D$6),入力リスト用データ!$O$3,IF(OR(J73=入力リスト用データ!$B$8,J73=入力リスト用データ!$B$7),入力リスト用データ!$O$4,入力リスト用データ!$O$5)))))))))</f>
        <v/>
      </c>
    </row>
    <row r="74" spans="1:26" ht="34.15" customHeight="1" x14ac:dyDescent="0.15">
      <c r="A74" s="6">
        <v>30</v>
      </c>
      <c r="B74" s="21"/>
      <c r="C74" s="21"/>
      <c r="D74" s="21"/>
      <c r="E74" s="21"/>
      <c r="F74" s="21"/>
      <c r="G74" s="28"/>
      <c r="H74" s="34"/>
      <c r="I74" s="6" t="str">
        <f t="shared" si="1"/>
        <v/>
      </c>
      <c r="J74" s="21"/>
      <c r="K74" s="31"/>
      <c r="L74" s="33"/>
      <c r="M74" s="19"/>
      <c r="N74" s="20"/>
      <c r="O74" s="24"/>
      <c r="P74" s="25"/>
      <c r="Q74" s="24"/>
      <c r="R74" s="31"/>
      <c r="S74" s="21"/>
      <c r="T74" s="32"/>
      <c r="U74" s="32"/>
      <c r="V74" s="32"/>
      <c r="W74" s="25"/>
      <c r="X74" s="77" t="str">
        <f t="shared" si="2"/>
        <v/>
      </c>
      <c r="Y74" s="77" t="str">
        <f t="shared" si="3"/>
        <v/>
      </c>
      <c r="Z74" s="78" t="str">
        <f>IF(B74="","",IF(OR(J74="",Q74=""),"未確定",IF(NOT(S74=""),IF(OR(Q74=入力リスト用データ!$J$16,Q74=入力リスト用データ!$J$17,Q74=入力リスト用データ!$J$18),入力リスト用データ!$T$5,IF(OR(J74=入力リスト用データ!$B$4,J74=入力リスト用データ!$B$5,J74=入力リスト用データ!$B$6,J74=入力リスト用データ!$B$7,J74=入力リスト用データ!$B$8),入力リスト用データ!$T$3,入力リスト用データ!$T$4)),IF(Q74=入力リスト用データ!$J$18,入力リスト用データ!$O$8,IF(Q74=入力リスト用データ!$J$17,入力リスト用データ!$O$7,IF(Q74=入力リスト用データ!$J$16,入力リスト用データ!$O$6,IF(Q74=入力リスト用データ!$J$15,入力リスト用データ!$O$5,IF(OR(J74=入力リスト用データ!$B$6,J74=入力リスト用データ!$B$5,J74=入力リスト用データ!$B$4,K74=入力リスト用データ!$D$4,K74=入力リスト用データ!$D$5,K74=入力リスト用データ!$D$6),入力リスト用データ!$O$3,IF(OR(J74=入力リスト用データ!$B$8,J74=入力リスト用データ!$B$7),入力リスト用データ!$O$4,入力リスト用データ!$O$5)))))))))</f>
        <v/>
      </c>
    </row>
    <row r="75" spans="1:26" ht="34.15" customHeight="1" x14ac:dyDescent="0.15">
      <c r="A75" s="6">
        <v>31</v>
      </c>
      <c r="B75" s="21"/>
      <c r="C75" s="21"/>
      <c r="D75" s="21"/>
      <c r="E75" s="21"/>
      <c r="F75" s="21"/>
      <c r="G75" s="28"/>
      <c r="H75" s="34"/>
      <c r="I75" s="6" t="str">
        <f t="shared" si="1"/>
        <v/>
      </c>
      <c r="J75" s="21"/>
      <c r="K75" s="31"/>
      <c r="L75" s="33"/>
      <c r="M75" s="19"/>
      <c r="N75" s="20"/>
      <c r="O75" s="24"/>
      <c r="P75" s="25"/>
      <c r="Q75" s="24"/>
      <c r="R75" s="31"/>
      <c r="S75" s="21"/>
      <c r="T75" s="32"/>
      <c r="U75" s="32"/>
      <c r="V75" s="32"/>
      <c r="W75" s="25"/>
      <c r="X75" s="77" t="str">
        <f t="shared" si="2"/>
        <v/>
      </c>
      <c r="Y75" s="77" t="str">
        <f t="shared" si="3"/>
        <v/>
      </c>
      <c r="Z75" s="78" t="str">
        <f>IF(B75="","",IF(OR(J75="",Q75=""),"未確定",IF(NOT(S75=""),IF(OR(Q75=入力リスト用データ!$J$16,Q75=入力リスト用データ!$J$17,Q75=入力リスト用データ!$J$18),入力リスト用データ!$T$5,IF(OR(J75=入力リスト用データ!$B$4,J75=入力リスト用データ!$B$5,J75=入力リスト用データ!$B$6,J75=入力リスト用データ!$B$7,J75=入力リスト用データ!$B$8),入力リスト用データ!$T$3,入力リスト用データ!$T$4)),IF(Q75=入力リスト用データ!$J$18,入力リスト用データ!$O$8,IF(Q75=入力リスト用データ!$J$17,入力リスト用データ!$O$7,IF(Q75=入力リスト用データ!$J$16,入力リスト用データ!$O$6,IF(Q75=入力リスト用データ!$J$15,入力リスト用データ!$O$5,IF(OR(J75=入力リスト用データ!$B$6,J75=入力リスト用データ!$B$5,J75=入力リスト用データ!$B$4,K75=入力リスト用データ!$D$4,K75=入力リスト用データ!$D$5,K75=入力リスト用データ!$D$6),入力リスト用データ!$O$3,IF(OR(J75=入力リスト用データ!$B$8,J75=入力リスト用データ!$B$7),入力リスト用データ!$O$4,入力リスト用データ!$O$5)))))))))</f>
        <v/>
      </c>
    </row>
    <row r="76" spans="1:26" ht="34.15" customHeight="1" x14ac:dyDescent="0.15">
      <c r="A76" s="6">
        <v>32</v>
      </c>
      <c r="B76" s="21"/>
      <c r="C76" s="21"/>
      <c r="D76" s="21"/>
      <c r="E76" s="21"/>
      <c r="F76" s="21"/>
      <c r="G76" s="28"/>
      <c r="H76" s="34"/>
      <c r="I76" s="6" t="str">
        <f t="shared" si="1"/>
        <v/>
      </c>
      <c r="J76" s="21"/>
      <c r="K76" s="31"/>
      <c r="L76" s="33"/>
      <c r="M76" s="19"/>
      <c r="N76" s="20"/>
      <c r="O76" s="24"/>
      <c r="P76" s="25"/>
      <c r="Q76" s="24"/>
      <c r="R76" s="31"/>
      <c r="S76" s="21"/>
      <c r="T76" s="32"/>
      <c r="U76" s="32"/>
      <c r="V76" s="32"/>
      <c r="W76" s="25"/>
      <c r="X76" s="77" t="str">
        <f t="shared" si="2"/>
        <v/>
      </c>
      <c r="Y76" s="77" t="str">
        <f t="shared" si="3"/>
        <v/>
      </c>
      <c r="Z76" s="78" t="str">
        <f>IF(B76="","",IF(OR(J76="",Q76=""),"未確定",IF(NOT(S76=""),IF(OR(Q76=入力リスト用データ!$J$16,Q76=入力リスト用データ!$J$17,Q76=入力リスト用データ!$J$18),入力リスト用データ!$T$5,IF(OR(J76=入力リスト用データ!$B$4,J76=入力リスト用データ!$B$5,J76=入力リスト用データ!$B$6,J76=入力リスト用データ!$B$7,J76=入力リスト用データ!$B$8),入力リスト用データ!$T$3,入力リスト用データ!$T$4)),IF(Q76=入力リスト用データ!$J$18,入力リスト用データ!$O$8,IF(Q76=入力リスト用データ!$J$17,入力リスト用データ!$O$7,IF(Q76=入力リスト用データ!$J$16,入力リスト用データ!$O$6,IF(Q76=入力リスト用データ!$J$15,入力リスト用データ!$O$5,IF(OR(J76=入力リスト用データ!$B$6,J76=入力リスト用データ!$B$5,J76=入力リスト用データ!$B$4,K76=入力リスト用データ!$D$4,K76=入力リスト用データ!$D$5,K76=入力リスト用データ!$D$6),入力リスト用データ!$O$3,IF(OR(J76=入力リスト用データ!$B$8,J76=入力リスト用データ!$B$7),入力リスト用データ!$O$4,入力リスト用データ!$O$5)))))))))</f>
        <v/>
      </c>
    </row>
    <row r="77" spans="1:26" ht="34.15" customHeight="1" x14ac:dyDescent="0.15">
      <c r="A77" s="6">
        <v>33</v>
      </c>
      <c r="B77" s="21"/>
      <c r="C77" s="21"/>
      <c r="D77" s="21"/>
      <c r="E77" s="21"/>
      <c r="F77" s="21"/>
      <c r="G77" s="28"/>
      <c r="H77" s="34"/>
      <c r="I77" s="6" t="str">
        <f t="shared" si="1"/>
        <v/>
      </c>
      <c r="J77" s="21"/>
      <c r="K77" s="31"/>
      <c r="L77" s="33"/>
      <c r="M77" s="19"/>
      <c r="N77" s="20"/>
      <c r="O77" s="24"/>
      <c r="P77" s="25"/>
      <c r="Q77" s="24"/>
      <c r="R77" s="31"/>
      <c r="S77" s="21"/>
      <c r="T77" s="32"/>
      <c r="U77" s="32"/>
      <c r="V77" s="32"/>
      <c r="W77" s="25"/>
      <c r="X77" s="77" t="str">
        <f t="shared" si="2"/>
        <v/>
      </c>
      <c r="Y77" s="77" t="str">
        <f t="shared" si="3"/>
        <v/>
      </c>
      <c r="Z77" s="78" t="str">
        <f>IF(B77="","",IF(OR(J77="",Q77=""),"未確定",IF(NOT(S77=""),IF(OR(Q77=入力リスト用データ!$J$16,Q77=入力リスト用データ!$J$17,Q77=入力リスト用データ!$J$18),入力リスト用データ!$T$5,IF(OR(J77=入力リスト用データ!$B$4,J77=入力リスト用データ!$B$5,J77=入力リスト用データ!$B$6,J77=入力リスト用データ!$B$7,J77=入力リスト用データ!$B$8),入力リスト用データ!$T$3,入力リスト用データ!$T$4)),IF(Q77=入力リスト用データ!$J$18,入力リスト用データ!$O$8,IF(Q77=入力リスト用データ!$J$17,入力リスト用データ!$O$7,IF(Q77=入力リスト用データ!$J$16,入力リスト用データ!$O$6,IF(Q77=入力リスト用データ!$J$15,入力リスト用データ!$O$5,IF(OR(J77=入力リスト用データ!$B$6,J77=入力リスト用データ!$B$5,J77=入力リスト用データ!$B$4,K77=入力リスト用データ!$D$4,K77=入力リスト用データ!$D$5,K77=入力リスト用データ!$D$6),入力リスト用データ!$O$3,IF(OR(J77=入力リスト用データ!$B$8,J77=入力リスト用データ!$B$7),入力リスト用データ!$O$4,入力リスト用データ!$O$5)))))))))</f>
        <v/>
      </c>
    </row>
    <row r="78" spans="1:26" ht="34.15" customHeight="1" x14ac:dyDescent="0.15">
      <c r="A78" s="6">
        <v>34</v>
      </c>
      <c r="B78" s="21"/>
      <c r="C78" s="21"/>
      <c r="D78" s="21"/>
      <c r="E78" s="21"/>
      <c r="F78" s="21"/>
      <c r="G78" s="28"/>
      <c r="H78" s="34"/>
      <c r="I78" s="6" t="str">
        <f t="shared" si="1"/>
        <v/>
      </c>
      <c r="J78" s="21"/>
      <c r="K78" s="31"/>
      <c r="L78" s="33"/>
      <c r="M78" s="19"/>
      <c r="N78" s="20"/>
      <c r="O78" s="24"/>
      <c r="P78" s="25"/>
      <c r="Q78" s="24"/>
      <c r="R78" s="31"/>
      <c r="S78" s="21"/>
      <c r="T78" s="32"/>
      <c r="U78" s="32"/>
      <c r="V78" s="32"/>
      <c r="W78" s="25"/>
      <c r="X78" s="77" t="str">
        <f t="shared" si="2"/>
        <v/>
      </c>
      <c r="Y78" s="77" t="str">
        <f t="shared" si="3"/>
        <v/>
      </c>
      <c r="Z78" s="78" t="str">
        <f>IF(B78="","",IF(OR(J78="",Q78=""),"未確定",IF(NOT(S78=""),IF(OR(Q78=入力リスト用データ!$J$16,Q78=入力リスト用データ!$J$17,Q78=入力リスト用データ!$J$18),入力リスト用データ!$T$5,IF(OR(J78=入力リスト用データ!$B$4,J78=入力リスト用データ!$B$5,J78=入力リスト用データ!$B$6,J78=入力リスト用データ!$B$7,J78=入力リスト用データ!$B$8),入力リスト用データ!$T$3,入力リスト用データ!$T$4)),IF(Q78=入力リスト用データ!$J$18,入力リスト用データ!$O$8,IF(Q78=入力リスト用データ!$J$17,入力リスト用データ!$O$7,IF(Q78=入力リスト用データ!$J$16,入力リスト用データ!$O$6,IF(Q78=入力リスト用データ!$J$15,入力リスト用データ!$O$5,IF(OR(J78=入力リスト用データ!$B$6,J78=入力リスト用データ!$B$5,J78=入力リスト用データ!$B$4,K78=入力リスト用データ!$D$4,K78=入力リスト用データ!$D$5,K78=入力リスト用データ!$D$6),入力リスト用データ!$O$3,IF(OR(J78=入力リスト用データ!$B$8,J78=入力リスト用データ!$B$7),入力リスト用データ!$O$4,入力リスト用データ!$O$5)))))))))</f>
        <v/>
      </c>
    </row>
    <row r="79" spans="1:26" ht="34.15" customHeight="1" x14ac:dyDescent="0.15">
      <c r="A79" s="6">
        <v>35</v>
      </c>
      <c r="B79" s="21"/>
      <c r="C79" s="21"/>
      <c r="D79" s="21"/>
      <c r="E79" s="21"/>
      <c r="F79" s="21"/>
      <c r="G79" s="28"/>
      <c r="H79" s="34"/>
      <c r="I79" s="6" t="str">
        <f t="shared" si="1"/>
        <v/>
      </c>
      <c r="J79" s="21"/>
      <c r="K79" s="31"/>
      <c r="L79" s="33"/>
      <c r="M79" s="19"/>
      <c r="N79" s="20"/>
      <c r="O79" s="24"/>
      <c r="P79" s="25"/>
      <c r="Q79" s="24"/>
      <c r="R79" s="31"/>
      <c r="S79" s="21"/>
      <c r="T79" s="32"/>
      <c r="U79" s="32"/>
      <c r="V79" s="32"/>
      <c r="W79" s="25"/>
      <c r="X79" s="77" t="str">
        <f t="shared" si="2"/>
        <v/>
      </c>
      <c r="Y79" s="77" t="str">
        <f t="shared" si="3"/>
        <v/>
      </c>
      <c r="Z79" s="78" t="str">
        <f>IF(B79="","",IF(OR(J79="",Q79=""),"未確定",IF(NOT(S79=""),IF(OR(Q79=入力リスト用データ!$J$16,Q79=入力リスト用データ!$J$17,Q79=入力リスト用データ!$J$18),入力リスト用データ!$T$5,IF(OR(J79=入力リスト用データ!$B$4,J79=入力リスト用データ!$B$5,J79=入力リスト用データ!$B$6,J79=入力リスト用データ!$B$7,J79=入力リスト用データ!$B$8),入力リスト用データ!$T$3,入力リスト用データ!$T$4)),IF(Q79=入力リスト用データ!$J$18,入力リスト用データ!$O$8,IF(Q79=入力リスト用データ!$J$17,入力リスト用データ!$O$7,IF(Q79=入力リスト用データ!$J$16,入力リスト用データ!$O$6,IF(Q79=入力リスト用データ!$J$15,入力リスト用データ!$O$5,IF(OR(J79=入力リスト用データ!$B$6,J79=入力リスト用データ!$B$5,J79=入力リスト用データ!$B$4,K79=入力リスト用データ!$D$4,K79=入力リスト用データ!$D$5,K79=入力リスト用データ!$D$6),入力リスト用データ!$O$3,IF(OR(J79=入力リスト用データ!$B$8,J79=入力リスト用データ!$B$7),入力リスト用データ!$O$4,入力リスト用データ!$O$5)))))))))</f>
        <v/>
      </c>
    </row>
    <row r="80" spans="1:26" ht="34.15" customHeight="1" x14ac:dyDescent="0.15">
      <c r="A80" s="6">
        <v>36</v>
      </c>
      <c r="B80" s="21"/>
      <c r="C80" s="21"/>
      <c r="D80" s="21"/>
      <c r="E80" s="21"/>
      <c r="F80" s="21"/>
      <c r="G80" s="28"/>
      <c r="H80" s="34"/>
      <c r="I80" s="6" t="str">
        <f t="shared" si="1"/>
        <v/>
      </c>
      <c r="J80" s="21"/>
      <c r="K80" s="31"/>
      <c r="L80" s="33"/>
      <c r="M80" s="19"/>
      <c r="N80" s="20"/>
      <c r="O80" s="24"/>
      <c r="P80" s="25"/>
      <c r="Q80" s="24"/>
      <c r="R80" s="31"/>
      <c r="S80" s="21"/>
      <c r="T80" s="32"/>
      <c r="U80" s="32"/>
      <c r="V80" s="32"/>
      <c r="W80" s="25"/>
      <c r="X80" s="77" t="str">
        <f t="shared" si="2"/>
        <v/>
      </c>
      <c r="Y80" s="77" t="str">
        <f t="shared" si="3"/>
        <v/>
      </c>
      <c r="Z80" s="78" t="str">
        <f>IF(B80="","",IF(OR(J80="",Q80=""),"未確定",IF(NOT(S80=""),IF(OR(Q80=入力リスト用データ!$J$16,Q80=入力リスト用データ!$J$17,Q80=入力リスト用データ!$J$18),入力リスト用データ!$T$5,IF(OR(J80=入力リスト用データ!$B$4,J80=入力リスト用データ!$B$5,J80=入力リスト用データ!$B$6,J80=入力リスト用データ!$B$7,J80=入力リスト用データ!$B$8),入力リスト用データ!$T$3,入力リスト用データ!$T$4)),IF(Q80=入力リスト用データ!$J$18,入力リスト用データ!$O$8,IF(Q80=入力リスト用データ!$J$17,入力リスト用データ!$O$7,IF(Q80=入力リスト用データ!$J$16,入力リスト用データ!$O$6,IF(Q80=入力リスト用データ!$J$15,入力リスト用データ!$O$5,IF(OR(J80=入力リスト用データ!$B$6,J80=入力リスト用データ!$B$5,J80=入力リスト用データ!$B$4,K80=入力リスト用データ!$D$4,K80=入力リスト用データ!$D$5,K80=入力リスト用データ!$D$6),入力リスト用データ!$O$3,IF(OR(J80=入力リスト用データ!$B$8,J80=入力リスト用データ!$B$7),入力リスト用データ!$O$4,入力リスト用データ!$O$5)))))))))</f>
        <v/>
      </c>
    </row>
    <row r="81" spans="1:26" ht="34.15" customHeight="1" x14ac:dyDescent="0.15">
      <c r="A81" s="6">
        <v>37</v>
      </c>
      <c r="B81" s="21"/>
      <c r="C81" s="21"/>
      <c r="D81" s="21"/>
      <c r="E81" s="21"/>
      <c r="F81" s="21"/>
      <c r="G81" s="28"/>
      <c r="H81" s="34"/>
      <c r="I81" s="6" t="str">
        <f t="shared" si="1"/>
        <v/>
      </c>
      <c r="J81" s="21"/>
      <c r="K81" s="31"/>
      <c r="L81" s="33"/>
      <c r="M81" s="19"/>
      <c r="N81" s="20"/>
      <c r="O81" s="24"/>
      <c r="P81" s="25"/>
      <c r="Q81" s="24"/>
      <c r="R81" s="31"/>
      <c r="S81" s="21"/>
      <c r="T81" s="32"/>
      <c r="U81" s="32"/>
      <c r="V81" s="32"/>
      <c r="W81" s="25"/>
      <c r="X81" s="77" t="str">
        <f t="shared" si="2"/>
        <v/>
      </c>
      <c r="Y81" s="77" t="str">
        <f t="shared" si="3"/>
        <v/>
      </c>
      <c r="Z81" s="78" t="str">
        <f>IF(B81="","",IF(OR(J81="",Q81=""),"未確定",IF(NOT(S81=""),IF(OR(Q81=入力リスト用データ!$J$16,Q81=入力リスト用データ!$J$17,Q81=入力リスト用データ!$J$18),入力リスト用データ!$T$5,IF(OR(J81=入力リスト用データ!$B$4,J81=入力リスト用データ!$B$5,J81=入力リスト用データ!$B$6,J81=入力リスト用データ!$B$7,J81=入力リスト用データ!$B$8),入力リスト用データ!$T$3,入力リスト用データ!$T$4)),IF(Q81=入力リスト用データ!$J$18,入力リスト用データ!$O$8,IF(Q81=入力リスト用データ!$J$17,入力リスト用データ!$O$7,IF(Q81=入力リスト用データ!$J$16,入力リスト用データ!$O$6,IF(Q81=入力リスト用データ!$J$15,入力リスト用データ!$O$5,IF(OR(J81=入力リスト用データ!$B$6,J81=入力リスト用データ!$B$5,J81=入力リスト用データ!$B$4,K81=入力リスト用データ!$D$4,K81=入力リスト用データ!$D$5,K81=入力リスト用データ!$D$6),入力リスト用データ!$O$3,IF(OR(J81=入力リスト用データ!$B$8,J81=入力リスト用データ!$B$7),入力リスト用データ!$O$4,入力リスト用データ!$O$5)))))))))</f>
        <v/>
      </c>
    </row>
    <row r="82" spans="1:26" ht="34.15" customHeight="1" x14ac:dyDescent="0.15">
      <c r="A82" s="6">
        <v>38</v>
      </c>
      <c r="B82" s="21"/>
      <c r="C82" s="21"/>
      <c r="D82" s="21"/>
      <c r="E82" s="21"/>
      <c r="F82" s="21"/>
      <c r="G82" s="28"/>
      <c r="H82" s="34"/>
      <c r="I82" s="6" t="str">
        <f t="shared" si="1"/>
        <v/>
      </c>
      <c r="J82" s="21"/>
      <c r="K82" s="31"/>
      <c r="L82" s="33"/>
      <c r="M82" s="19"/>
      <c r="N82" s="20"/>
      <c r="O82" s="24"/>
      <c r="P82" s="25"/>
      <c r="Q82" s="24"/>
      <c r="R82" s="31"/>
      <c r="S82" s="21"/>
      <c r="T82" s="32"/>
      <c r="U82" s="32"/>
      <c r="V82" s="32"/>
      <c r="W82" s="25"/>
      <c r="X82" s="77" t="str">
        <f t="shared" si="2"/>
        <v/>
      </c>
      <c r="Y82" s="77" t="str">
        <f t="shared" si="3"/>
        <v/>
      </c>
      <c r="Z82" s="78" t="str">
        <f>IF(B82="","",IF(OR(J82="",Q82=""),"未確定",IF(NOT(S82=""),IF(OR(Q82=入力リスト用データ!$J$16,Q82=入力リスト用データ!$J$17,Q82=入力リスト用データ!$J$18),入力リスト用データ!$T$5,IF(OR(J82=入力リスト用データ!$B$4,J82=入力リスト用データ!$B$5,J82=入力リスト用データ!$B$6,J82=入力リスト用データ!$B$7,J82=入力リスト用データ!$B$8),入力リスト用データ!$T$3,入力リスト用データ!$T$4)),IF(Q82=入力リスト用データ!$J$18,入力リスト用データ!$O$8,IF(Q82=入力リスト用データ!$J$17,入力リスト用データ!$O$7,IF(Q82=入力リスト用データ!$J$16,入力リスト用データ!$O$6,IF(Q82=入力リスト用データ!$J$15,入力リスト用データ!$O$5,IF(OR(J82=入力リスト用データ!$B$6,J82=入力リスト用データ!$B$5,J82=入力リスト用データ!$B$4,K82=入力リスト用データ!$D$4,K82=入力リスト用データ!$D$5,K82=入力リスト用データ!$D$6),入力リスト用データ!$O$3,IF(OR(J82=入力リスト用データ!$B$8,J82=入力リスト用データ!$B$7),入力リスト用データ!$O$4,入力リスト用データ!$O$5)))))))))</f>
        <v/>
      </c>
    </row>
    <row r="83" spans="1:26" ht="34.15" customHeight="1" x14ac:dyDescent="0.15">
      <c r="A83" s="6">
        <v>39</v>
      </c>
      <c r="B83" s="21"/>
      <c r="C83" s="21"/>
      <c r="D83" s="21"/>
      <c r="E83" s="21"/>
      <c r="F83" s="21"/>
      <c r="G83" s="28"/>
      <c r="H83" s="34"/>
      <c r="I83" s="6" t="str">
        <f t="shared" si="1"/>
        <v/>
      </c>
      <c r="J83" s="21"/>
      <c r="K83" s="31"/>
      <c r="L83" s="33"/>
      <c r="M83" s="19"/>
      <c r="N83" s="20"/>
      <c r="O83" s="24"/>
      <c r="P83" s="25"/>
      <c r="Q83" s="24"/>
      <c r="R83" s="31"/>
      <c r="S83" s="21"/>
      <c r="T83" s="32"/>
      <c r="U83" s="32"/>
      <c r="V83" s="32"/>
      <c r="W83" s="25"/>
      <c r="X83" s="77" t="str">
        <f t="shared" si="2"/>
        <v/>
      </c>
      <c r="Y83" s="77" t="str">
        <f t="shared" si="3"/>
        <v/>
      </c>
      <c r="Z83" s="78" t="str">
        <f>IF(B83="","",IF(OR(J83="",Q83=""),"未確定",IF(NOT(S83=""),IF(OR(Q83=入力リスト用データ!$J$16,Q83=入力リスト用データ!$J$17,Q83=入力リスト用データ!$J$18),入力リスト用データ!$T$5,IF(OR(J83=入力リスト用データ!$B$4,J83=入力リスト用データ!$B$5,J83=入力リスト用データ!$B$6,J83=入力リスト用データ!$B$7,J83=入力リスト用データ!$B$8),入力リスト用データ!$T$3,入力リスト用データ!$T$4)),IF(Q83=入力リスト用データ!$J$18,入力リスト用データ!$O$8,IF(Q83=入力リスト用データ!$J$17,入力リスト用データ!$O$7,IF(Q83=入力リスト用データ!$J$16,入力リスト用データ!$O$6,IF(Q83=入力リスト用データ!$J$15,入力リスト用データ!$O$5,IF(OR(J83=入力リスト用データ!$B$6,J83=入力リスト用データ!$B$5,J83=入力リスト用データ!$B$4,K83=入力リスト用データ!$D$4,K83=入力リスト用データ!$D$5,K83=入力リスト用データ!$D$6),入力リスト用データ!$O$3,IF(OR(J83=入力リスト用データ!$B$8,J83=入力リスト用データ!$B$7),入力リスト用データ!$O$4,入力リスト用データ!$O$5)))))))))</f>
        <v/>
      </c>
    </row>
    <row r="84" spans="1:26" ht="34.15" customHeight="1" x14ac:dyDescent="0.15">
      <c r="A84" s="6">
        <v>40</v>
      </c>
      <c r="B84" s="21"/>
      <c r="C84" s="21"/>
      <c r="D84" s="21"/>
      <c r="E84" s="21"/>
      <c r="F84" s="21"/>
      <c r="G84" s="28"/>
      <c r="H84" s="34"/>
      <c r="I84" s="6" t="str">
        <f t="shared" si="1"/>
        <v/>
      </c>
      <c r="J84" s="21"/>
      <c r="K84" s="31"/>
      <c r="L84" s="33"/>
      <c r="M84" s="19"/>
      <c r="N84" s="20"/>
      <c r="O84" s="24"/>
      <c r="P84" s="25"/>
      <c r="Q84" s="24"/>
      <c r="R84" s="31"/>
      <c r="S84" s="21"/>
      <c r="T84" s="32"/>
      <c r="U84" s="32"/>
      <c r="V84" s="32"/>
      <c r="W84" s="25"/>
      <c r="X84" s="77" t="str">
        <f t="shared" si="2"/>
        <v/>
      </c>
      <c r="Y84" s="77" t="str">
        <f t="shared" si="3"/>
        <v/>
      </c>
      <c r="Z84" s="78" t="str">
        <f>IF(B84="","",IF(OR(J84="",Q84=""),"未確定",IF(NOT(S84=""),IF(OR(Q84=入力リスト用データ!$J$16,Q84=入力リスト用データ!$J$17,Q84=入力リスト用データ!$J$18),入力リスト用データ!$T$5,IF(OR(J84=入力リスト用データ!$B$4,J84=入力リスト用データ!$B$5,J84=入力リスト用データ!$B$6,J84=入力リスト用データ!$B$7,J84=入力リスト用データ!$B$8),入力リスト用データ!$T$3,入力リスト用データ!$T$4)),IF(Q84=入力リスト用データ!$J$18,入力リスト用データ!$O$8,IF(Q84=入力リスト用データ!$J$17,入力リスト用データ!$O$7,IF(Q84=入力リスト用データ!$J$16,入力リスト用データ!$O$6,IF(Q84=入力リスト用データ!$J$15,入力リスト用データ!$O$5,IF(OR(J84=入力リスト用データ!$B$6,J84=入力リスト用データ!$B$5,J84=入力リスト用データ!$B$4,K84=入力リスト用データ!$D$4,K84=入力リスト用データ!$D$5,K84=入力リスト用データ!$D$6),入力リスト用データ!$O$3,IF(OR(J84=入力リスト用データ!$B$8,J84=入力リスト用データ!$B$7),入力リスト用データ!$O$4,入力リスト用データ!$O$5)))))))))</f>
        <v/>
      </c>
    </row>
    <row r="85" spans="1:26" ht="34.15" customHeight="1" x14ac:dyDescent="0.15">
      <c r="A85" s="6">
        <v>41</v>
      </c>
      <c r="B85" s="21"/>
      <c r="C85" s="21"/>
      <c r="D85" s="21"/>
      <c r="E85" s="21"/>
      <c r="F85" s="21"/>
      <c r="G85" s="28"/>
      <c r="H85" s="34"/>
      <c r="I85" s="6" t="str">
        <f t="shared" si="1"/>
        <v/>
      </c>
      <c r="J85" s="21"/>
      <c r="K85" s="31"/>
      <c r="L85" s="33"/>
      <c r="M85" s="19"/>
      <c r="N85" s="20"/>
      <c r="O85" s="24"/>
      <c r="P85" s="25"/>
      <c r="Q85" s="24"/>
      <c r="R85" s="31"/>
      <c r="S85" s="21"/>
      <c r="T85" s="32"/>
      <c r="U85" s="32"/>
      <c r="V85" s="32"/>
      <c r="W85" s="25"/>
      <c r="X85" s="77" t="str">
        <f t="shared" si="2"/>
        <v/>
      </c>
      <c r="Y85" s="77" t="str">
        <f t="shared" si="3"/>
        <v/>
      </c>
      <c r="Z85" s="78" t="str">
        <f>IF(B85="","",IF(OR(J85="",Q85=""),"未確定",IF(NOT(S85=""),IF(OR(Q85=入力リスト用データ!$J$16,Q85=入力リスト用データ!$J$17,Q85=入力リスト用データ!$J$18),入力リスト用データ!$T$5,IF(OR(J85=入力リスト用データ!$B$4,J85=入力リスト用データ!$B$5,J85=入力リスト用データ!$B$6,J85=入力リスト用データ!$B$7,J85=入力リスト用データ!$B$8),入力リスト用データ!$T$3,入力リスト用データ!$T$4)),IF(Q85=入力リスト用データ!$J$18,入力リスト用データ!$O$8,IF(Q85=入力リスト用データ!$J$17,入力リスト用データ!$O$7,IF(Q85=入力リスト用データ!$J$16,入力リスト用データ!$O$6,IF(Q85=入力リスト用データ!$J$15,入力リスト用データ!$O$5,IF(OR(J85=入力リスト用データ!$B$6,J85=入力リスト用データ!$B$5,J85=入力リスト用データ!$B$4,K85=入力リスト用データ!$D$4,K85=入力リスト用データ!$D$5,K85=入力リスト用データ!$D$6),入力リスト用データ!$O$3,IF(OR(J85=入力リスト用データ!$B$8,J85=入力リスト用データ!$B$7),入力リスト用データ!$O$4,入力リスト用データ!$O$5)))))))))</f>
        <v/>
      </c>
    </row>
    <row r="86" spans="1:26" ht="34.15" customHeight="1" x14ac:dyDescent="0.15">
      <c r="A86" s="6">
        <v>42</v>
      </c>
      <c r="B86" s="21"/>
      <c r="C86" s="21"/>
      <c r="D86" s="21"/>
      <c r="E86" s="21"/>
      <c r="F86" s="21"/>
      <c r="G86" s="28"/>
      <c r="H86" s="34"/>
      <c r="I86" s="6" t="str">
        <f t="shared" si="1"/>
        <v/>
      </c>
      <c r="J86" s="21"/>
      <c r="K86" s="31"/>
      <c r="L86" s="33"/>
      <c r="M86" s="19"/>
      <c r="N86" s="20"/>
      <c r="O86" s="24"/>
      <c r="P86" s="25"/>
      <c r="Q86" s="24"/>
      <c r="R86" s="31"/>
      <c r="S86" s="21"/>
      <c r="T86" s="32"/>
      <c r="U86" s="32"/>
      <c r="V86" s="32"/>
      <c r="W86" s="25"/>
      <c r="X86" s="77" t="str">
        <f t="shared" si="2"/>
        <v/>
      </c>
      <c r="Y86" s="77" t="str">
        <f t="shared" si="3"/>
        <v/>
      </c>
      <c r="Z86" s="78" t="str">
        <f>IF(B86="","",IF(OR(J86="",Q86=""),"未確定",IF(NOT(S86=""),IF(OR(Q86=入力リスト用データ!$J$16,Q86=入力リスト用データ!$J$17,Q86=入力リスト用データ!$J$18),入力リスト用データ!$T$5,IF(OR(J86=入力リスト用データ!$B$4,J86=入力リスト用データ!$B$5,J86=入力リスト用データ!$B$6,J86=入力リスト用データ!$B$7,J86=入力リスト用データ!$B$8),入力リスト用データ!$T$3,入力リスト用データ!$T$4)),IF(Q86=入力リスト用データ!$J$18,入力リスト用データ!$O$8,IF(Q86=入力リスト用データ!$J$17,入力リスト用データ!$O$7,IF(Q86=入力リスト用データ!$J$16,入力リスト用データ!$O$6,IF(Q86=入力リスト用データ!$J$15,入力リスト用データ!$O$5,IF(OR(J86=入力リスト用データ!$B$6,J86=入力リスト用データ!$B$5,J86=入力リスト用データ!$B$4,K86=入力リスト用データ!$D$4,K86=入力リスト用データ!$D$5,K86=入力リスト用データ!$D$6),入力リスト用データ!$O$3,IF(OR(J86=入力リスト用データ!$B$8,J86=入力リスト用データ!$B$7),入力リスト用データ!$O$4,入力リスト用データ!$O$5)))))))))</f>
        <v/>
      </c>
    </row>
    <row r="87" spans="1:26" ht="34.15" customHeight="1" x14ac:dyDescent="0.15">
      <c r="A87" s="6">
        <v>43</v>
      </c>
      <c r="B87" s="21"/>
      <c r="C87" s="21"/>
      <c r="D87" s="21"/>
      <c r="E87" s="21"/>
      <c r="F87" s="21"/>
      <c r="G87" s="28"/>
      <c r="H87" s="34"/>
      <c r="I87" s="6" t="str">
        <f t="shared" si="1"/>
        <v/>
      </c>
      <c r="J87" s="21"/>
      <c r="K87" s="31"/>
      <c r="L87" s="33"/>
      <c r="M87" s="19"/>
      <c r="N87" s="20"/>
      <c r="O87" s="24"/>
      <c r="P87" s="25"/>
      <c r="Q87" s="24"/>
      <c r="R87" s="31"/>
      <c r="S87" s="21"/>
      <c r="T87" s="32"/>
      <c r="U87" s="32"/>
      <c r="V87" s="32"/>
      <c r="W87" s="25"/>
      <c r="X87" s="77" t="str">
        <f t="shared" si="2"/>
        <v/>
      </c>
      <c r="Y87" s="77" t="str">
        <f t="shared" si="3"/>
        <v/>
      </c>
      <c r="Z87" s="78" t="str">
        <f>IF(B87="","",IF(OR(J87="",Q87=""),"未確定",IF(NOT(S87=""),IF(OR(Q87=入力リスト用データ!$J$16,Q87=入力リスト用データ!$J$17,Q87=入力リスト用データ!$J$18),入力リスト用データ!$T$5,IF(OR(J87=入力リスト用データ!$B$4,J87=入力リスト用データ!$B$5,J87=入力リスト用データ!$B$6,J87=入力リスト用データ!$B$7,J87=入力リスト用データ!$B$8),入力リスト用データ!$T$3,入力リスト用データ!$T$4)),IF(Q87=入力リスト用データ!$J$18,入力リスト用データ!$O$8,IF(Q87=入力リスト用データ!$J$17,入力リスト用データ!$O$7,IF(Q87=入力リスト用データ!$J$16,入力リスト用データ!$O$6,IF(Q87=入力リスト用データ!$J$15,入力リスト用データ!$O$5,IF(OR(J87=入力リスト用データ!$B$6,J87=入力リスト用データ!$B$5,J87=入力リスト用データ!$B$4,K87=入力リスト用データ!$D$4,K87=入力リスト用データ!$D$5,K87=入力リスト用データ!$D$6),入力リスト用データ!$O$3,IF(OR(J87=入力リスト用データ!$B$8,J87=入力リスト用データ!$B$7),入力リスト用データ!$O$4,入力リスト用データ!$O$5)))))))))</f>
        <v/>
      </c>
    </row>
    <row r="88" spans="1:26" ht="34.15" customHeight="1" x14ac:dyDescent="0.15">
      <c r="A88" s="6">
        <v>44</v>
      </c>
      <c r="B88" s="21"/>
      <c r="C88" s="21"/>
      <c r="D88" s="21"/>
      <c r="E88" s="21"/>
      <c r="F88" s="21"/>
      <c r="G88" s="28"/>
      <c r="H88" s="34"/>
      <c r="I88" s="6" t="str">
        <f t="shared" si="1"/>
        <v/>
      </c>
      <c r="J88" s="21"/>
      <c r="K88" s="31"/>
      <c r="L88" s="33"/>
      <c r="M88" s="19"/>
      <c r="N88" s="20"/>
      <c r="O88" s="24"/>
      <c r="P88" s="25"/>
      <c r="Q88" s="24"/>
      <c r="R88" s="31"/>
      <c r="S88" s="21"/>
      <c r="T88" s="32"/>
      <c r="U88" s="32"/>
      <c r="V88" s="32"/>
      <c r="W88" s="25"/>
      <c r="X88" s="77" t="str">
        <f t="shared" si="2"/>
        <v/>
      </c>
      <c r="Y88" s="77" t="str">
        <f t="shared" si="3"/>
        <v/>
      </c>
      <c r="Z88" s="78" t="str">
        <f>IF(B88="","",IF(OR(J88="",Q88=""),"未確定",IF(NOT(S88=""),IF(OR(Q88=入力リスト用データ!$J$16,Q88=入力リスト用データ!$J$17,Q88=入力リスト用データ!$J$18),入力リスト用データ!$T$5,IF(OR(J88=入力リスト用データ!$B$4,J88=入力リスト用データ!$B$5,J88=入力リスト用データ!$B$6,J88=入力リスト用データ!$B$7,J88=入力リスト用データ!$B$8),入力リスト用データ!$T$3,入力リスト用データ!$T$4)),IF(Q88=入力リスト用データ!$J$18,入力リスト用データ!$O$8,IF(Q88=入力リスト用データ!$J$17,入力リスト用データ!$O$7,IF(Q88=入力リスト用データ!$J$16,入力リスト用データ!$O$6,IF(Q88=入力リスト用データ!$J$15,入力リスト用データ!$O$5,IF(OR(J88=入力リスト用データ!$B$6,J88=入力リスト用データ!$B$5,J88=入力リスト用データ!$B$4,K88=入力リスト用データ!$D$4,K88=入力リスト用データ!$D$5,K88=入力リスト用データ!$D$6),入力リスト用データ!$O$3,IF(OR(J88=入力リスト用データ!$B$8,J88=入力リスト用データ!$B$7),入力リスト用データ!$O$4,入力リスト用データ!$O$5)))))))))</f>
        <v/>
      </c>
    </row>
    <row r="89" spans="1:26" ht="34.15" customHeight="1" x14ac:dyDescent="0.15">
      <c r="A89" s="6">
        <v>45</v>
      </c>
      <c r="B89" s="21"/>
      <c r="C89" s="21"/>
      <c r="D89" s="21"/>
      <c r="E89" s="21"/>
      <c r="F89" s="21"/>
      <c r="G89" s="28"/>
      <c r="H89" s="34"/>
      <c r="I89" s="6" t="str">
        <f t="shared" si="1"/>
        <v/>
      </c>
      <c r="J89" s="21"/>
      <c r="K89" s="31"/>
      <c r="L89" s="33"/>
      <c r="M89" s="19"/>
      <c r="N89" s="20"/>
      <c r="O89" s="24"/>
      <c r="P89" s="25"/>
      <c r="Q89" s="24"/>
      <c r="R89" s="31"/>
      <c r="S89" s="21"/>
      <c r="T89" s="32"/>
      <c r="U89" s="32"/>
      <c r="V89" s="32"/>
      <c r="W89" s="25"/>
      <c r="X89" s="77" t="str">
        <f t="shared" si="2"/>
        <v/>
      </c>
      <c r="Y89" s="77" t="str">
        <f t="shared" si="3"/>
        <v/>
      </c>
      <c r="Z89" s="78" t="str">
        <f>IF(B89="","",IF(OR(J89="",Q89=""),"未確定",IF(NOT(S89=""),IF(OR(Q89=入力リスト用データ!$J$16,Q89=入力リスト用データ!$J$17,Q89=入力リスト用データ!$J$18),入力リスト用データ!$T$5,IF(OR(J89=入力リスト用データ!$B$4,J89=入力リスト用データ!$B$5,J89=入力リスト用データ!$B$6,J89=入力リスト用データ!$B$7,J89=入力リスト用データ!$B$8),入力リスト用データ!$T$3,入力リスト用データ!$T$4)),IF(Q89=入力リスト用データ!$J$18,入力リスト用データ!$O$8,IF(Q89=入力リスト用データ!$J$17,入力リスト用データ!$O$7,IF(Q89=入力リスト用データ!$J$16,入力リスト用データ!$O$6,IF(Q89=入力リスト用データ!$J$15,入力リスト用データ!$O$5,IF(OR(J89=入力リスト用データ!$B$6,J89=入力リスト用データ!$B$5,J89=入力リスト用データ!$B$4,K89=入力リスト用データ!$D$4,K89=入力リスト用データ!$D$5,K89=入力リスト用データ!$D$6),入力リスト用データ!$O$3,IF(OR(J89=入力リスト用データ!$B$8,J89=入力リスト用データ!$B$7),入力リスト用データ!$O$4,入力リスト用データ!$O$5)))))))))</f>
        <v/>
      </c>
    </row>
    <row r="90" spans="1:26" ht="34.15" customHeight="1" x14ac:dyDescent="0.15">
      <c r="A90" s="6">
        <v>46</v>
      </c>
      <c r="B90" s="21"/>
      <c r="C90" s="21"/>
      <c r="D90" s="21"/>
      <c r="E90" s="21"/>
      <c r="F90" s="21"/>
      <c r="G90" s="28"/>
      <c r="H90" s="34"/>
      <c r="I90" s="6" t="str">
        <f t="shared" si="1"/>
        <v/>
      </c>
      <c r="J90" s="21"/>
      <c r="K90" s="31"/>
      <c r="L90" s="33"/>
      <c r="M90" s="19"/>
      <c r="N90" s="20"/>
      <c r="O90" s="24"/>
      <c r="P90" s="25"/>
      <c r="Q90" s="24"/>
      <c r="R90" s="31"/>
      <c r="S90" s="21"/>
      <c r="T90" s="32"/>
      <c r="U90" s="32"/>
      <c r="V90" s="32"/>
      <c r="W90" s="25"/>
      <c r="X90" s="77" t="str">
        <f t="shared" si="2"/>
        <v/>
      </c>
      <c r="Y90" s="77" t="str">
        <f t="shared" si="3"/>
        <v/>
      </c>
      <c r="Z90" s="78" t="str">
        <f>IF(B90="","",IF(OR(J90="",Q90=""),"未確定",IF(NOT(S90=""),IF(OR(Q90=入力リスト用データ!$J$16,Q90=入力リスト用データ!$J$17,Q90=入力リスト用データ!$J$18),入力リスト用データ!$T$5,IF(OR(J90=入力リスト用データ!$B$4,J90=入力リスト用データ!$B$5,J90=入力リスト用データ!$B$6,J90=入力リスト用データ!$B$7,J90=入力リスト用データ!$B$8),入力リスト用データ!$T$3,入力リスト用データ!$T$4)),IF(Q90=入力リスト用データ!$J$18,入力リスト用データ!$O$8,IF(Q90=入力リスト用データ!$J$17,入力リスト用データ!$O$7,IF(Q90=入力リスト用データ!$J$16,入力リスト用データ!$O$6,IF(Q90=入力リスト用データ!$J$15,入力リスト用データ!$O$5,IF(OR(J90=入力リスト用データ!$B$6,J90=入力リスト用データ!$B$5,J90=入力リスト用データ!$B$4,K90=入力リスト用データ!$D$4,K90=入力リスト用データ!$D$5,K90=入力リスト用データ!$D$6),入力リスト用データ!$O$3,IF(OR(J90=入力リスト用データ!$B$8,J90=入力リスト用データ!$B$7),入力リスト用データ!$O$4,入力リスト用データ!$O$5)))))))))</f>
        <v/>
      </c>
    </row>
    <row r="91" spans="1:26" ht="34.15" customHeight="1" x14ac:dyDescent="0.15">
      <c r="A91" s="6">
        <v>47</v>
      </c>
      <c r="B91" s="21"/>
      <c r="C91" s="21"/>
      <c r="D91" s="21"/>
      <c r="E91" s="21"/>
      <c r="F91" s="21"/>
      <c r="G91" s="28"/>
      <c r="H91" s="34"/>
      <c r="I91" s="6" t="str">
        <f t="shared" si="1"/>
        <v/>
      </c>
      <c r="J91" s="21"/>
      <c r="K91" s="31"/>
      <c r="L91" s="33"/>
      <c r="M91" s="19"/>
      <c r="N91" s="20"/>
      <c r="O91" s="24"/>
      <c r="P91" s="25"/>
      <c r="Q91" s="24"/>
      <c r="R91" s="31"/>
      <c r="S91" s="21"/>
      <c r="T91" s="32"/>
      <c r="U91" s="32"/>
      <c r="V91" s="32"/>
      <c r="W91" s="25"/>
      <c r="X91" s="77" t="str">
        <f t="shared" si="2"/>
        <v/>
      </c>
      <c r="Y91" s="77" t="str">
        <f t="shared" si="3"/>
        <v/>
      </c>
      <c r="Z91" s="78" t="str">
        <f>IF(B91="","",IF(OR(J91="",Q91=""),"未確定",IF(NOT(S91=""),IF(OR(Q91=入力リスト用データ!$J$16,Q91=入力リスト用データ!$J$17,Q91=入力リスト用データ!$J$18),入力リスト用データ!$T$5,IF(OR(J91=入力リスト用データ!$B$4,J91=入力リスト用データ!$B$5,J91=入力リスト用データ!$B$6,J91=入力リスト用データ!$B$7,J91=入力リスト用データ!$B$8),入力リスト用データ!$T$3,入力リスト用データ!$T$4)),IF(Q91=入力リスト用データ!$J$18,入力リスト用データ!$O$8,IF(Q91=入力リスト用データ!$J$17,入力リスト用データ!$O$7,IF(Q91=入力リスト用データ!$J$16,入力リスト用データ!$O$6,IF(Q91=入力リスト用データ!$J$15,入力リスト用データ!$O$5,IF(OR(J91=入力リスト用データ!$B$6,J91=入力リスト用データ!$B$5,J91=入力リスト用データ!$B$4,K91=入力リスト用データ!$D$4,K91=入力リスト用データ!$D$5,K91=入力リスト用データ!$D$6),入力リスト用データ!$O$3,IF(OR(J91=入力リスト用データ!$B$8,J91=入力リスト用データ!$B$7),入力リスト用データ!$O$4,入力リスト用データ!$O$5)))))))))</f>
        <v/>
      </c>
    </row>
    <row r="92" spans="1:26" ht="34.15" customHeight="1" x14ac:dyDescent="0.15">
      <c r="A92" s="6">
        <v>48</v>
      </c>
      <c r="B92" s="21"/>
      <c r="C92" s="21"/>
      <c r="D92" s="21"/>
      <c r="E92" s="21"/>
      <c r="F92" s="21"/>
      <c r="G92" s="28"/>
      <c r="H92" s="34"/>
      <c r="I92" s="6" t="str">
        <f t="shared" si="1"/>
        <v/>
      </c>
      <c r="J92" s="21"/>
      <c r="K92" s="31"/>
      <c r="L92" s="33"/>
      <c r="M92" s="19"/>
      <c r="N92" s="20"/>
      <c r="O92" s="24"/>
      <c r="P92" s="25"/>
      <c r="Q92" s="24"/>
      <c r="R92" s="31"/>
      <c r="S92" s="21"/>
      <c r="T92" s="32"/>
      <c r="U92" s="32"/>
      <c r="V92" s="32"/>
      <c r="W92" s="25"/>
      <c r="X92" s="77" t="str">
        <f t="shared" si="2"/>
        <v/>
      </c>
      <c r="Y92" s="77" t="str">
        <f t="shared" si="3"/>
        <v/>
      </c>
      <c r="Z92" s="78" t="str">
        <f>IF(B92="","",IF(OR(J92="",Q92=""),"未確定",IF(NOT(S92=""),IF(OR(Q92=入力リスト用データ!$J$16,Q92=入力リスト用データ!$J$17,Q92=入力リスト用データ!$J$18),入力リスト用データ!$T$5,IF(OR(J92=入力リスト用データ!$B$4,J92=入力リスト用データ!$B$5,J92=入力リスト用データ!$B$6,J92=入力リスト用データ!$B$7,J92=入力リスト用データ!$B$8),入力リスト用データ!$T$3,入力リスト用データ!$T$4)),IF(Q92=入力リスト用データ!$J$18,入力リスト用データ!$O$8,IF(Q92=入力リスト用データ!$J$17,入力リスト用データ!$O$7,IF(Q92=入力リスト用データ!$J$16,入力リスト用データ!$O$6,IF(Q92=入力リスト用データ!$J$15,入力リスト用データ!$O$5,IF(OR(J92=入力リスト用データ!$B$6,J92=入力リスト用データ!$B$5,J92=入力リスト用データ!$B$4,K92=入力リスト用データ!$D$4,K92=入力リスト用データ!$D$5,K92=入力リスト用データ!$D$6),入力リスト用データ!$O$3,IF(OR(J92=入力リスト用データ!$B$8,J92=入力リスト用データ!$B$7),入力リスト用データ!$O$4,入力リスト用データ!$O$5)))))))))</f>
        <v/>
      </c>
    </row>
    <row r="93" spans="1:26" ht="34.15" customHeight="1" x14ac:dyDescent="0.15">
      <c r="A93" s="6">
        <v>49</v>
      </c>
      <c r="B93" s="21"/>
      <c r="C93" s="21"/>
      <c r="D93" s="21"/>
      <c r="E93" s="21"/>
      <c r="F93" s="21"/>
      <c r="G93" s="28"/>
      <c r="H93" s="34"/>
      <c r="I93" s="6" t="str">
        <f t="shared" si="1"/>
        <v/>
      </c>
      <c r="J93" s="21"/>
      <c r="K93" s="31"/>
      <c r="L93" s="33"/>
      <c r="M93" s="19"/>
      <c r="N93" s="20"/>
      <c r="O93" s="24"/>
      <c r="P93" s="25"/>
      <c r="Q93" s="24"/>
      <c r="R93" s="31"/>
      <c r="S93" s="21"/>
      <c r="T93" s="32"/>
      <c r="U93" s="32"/>
      <c r="V93" s="32"/>
      <c r="W93" s="25"/>
      <c r="X93" s="77" t="str">
        <f t="shared" si="2"/>
        <v/>
      </c>
      <c r="Y93" s="77" t="str">
        <f t="shared" si="3"/>
        <v/>
      </c>
      <c r="Z93" s="78" t="str">
        <f>IF(B93="","",IF(OR(J93="",Q93=""),"未確定",IF(NOT(S93=""),IF(OR(Q93=入力リスト用データ!$J$16,Q93=入力リスト用データ!$J$17,Q93=入力リスト用データ!$J$18),入力リスト用データ!$T$5,IF(OR(J93=入力リスト用データ!$B$4,J93=入力リスト用データ!$B$5,J93=入力リスト用データ!$B$6,J93=入力リスト用データ!$B$7,J93=入力リスト用データ!$B$8),入力リスト用データ!$T$3,入力リスト用データ!$T$4)),IF(Q93=入力リスト用データ!$J$18,入力リスト用データ!$O$8,IF(Q93=入力リスト用データ!$J$17,入力リスト用データ!$O$7,IF(Q93=入力リスト用データ!$J$16,入力リスト用データ!$O$6,IF(Q93=入力リスト用データ!$J$15,入力リスト用データ!$O$5,IF(OR(J93=入力リスト用データ!$B$6,J93=入力リスト用データ!$B$5,J93=入力リスト用データ!$B$4,K93=入力リスト用データ!$D$4,K93=入力リスト用データ!$D$5,K93=入力リスト用データ!$D$6),入力リスト用データ!$O$3,IF(OR(J93=入力リスト用データ!$B$8,J93=入力リスト用データ!$B$7),入力リスト用データ!$O$4,入力リスト用データ!$O$5)))))))))</f>
        <v/>
      </c>
    </row>
    <row r="94" spans="1:26" ht="34.15" customHeight="1" x14ac:dyDescent="0.15">
      <c r="A94" s="6">
        <v>50</v>
      </c>
      <c r="B94" s="21"/>
      <c r="C94" s="21"/>
      <c r="D94" s="21"/>
      <c r="E94" s="21"/>
      <c r="F94" s="21"/>
      <c r="G94" s="28"/>
      <c r="H94" s="34"/>
      <c r="I94" s="6" t="str">
        <f t="shared" si="1"/>
        <v/>
      </c>
      <c r="J94" s="21"/>
      <c r="K94" s="31"/>
      <c r="L94" s="33"/>
      <c r="M94" s="19"/>
      <c r="N94" s="20"/>
      <c r="O94" s="24"/>
      <c r="P94" s="25"/>
      <c r="Q94" s="24"/>
      <c r="R94" s="31"/>
      <c r="S94" s="21"/>
      <c r="T94" s="32"/>
      <c r="U94" s="32"/>
      <c r="V94" s="32"/>
      <c r="W94" s="25"/>
      <c r="X94" s="77" t="str">
        <f t="shared" si="2"/>
        <v/>
      </c>
      <c r="Y94" s="77" t="str">
        <f t="shared" si="3"/>
        <v/>
      </c>
      <c r="Z94" s="78" t="str">
        <f>IF(B94="","",IF(OR(J94="",Q94=""),"未確定",IF(NOT(S94=""),IF(OR(Q94=入力リスト用データ!$J$16,Q94=入力リスト用データ!$J$17,Q94=入力リスト用データ!$J$18),入力リスト用データ!$T$5,IF(OR(J94=入力リスト用データ!$B$4,J94=入力リスト用データ!$B$5,J94=入力リスト用データ!$B$6,J94=入力リスト用データ!$B$7,J94=入力リスト用データ!$B$8),入力リスト用データ!$T$3,入力リスト用データ!$T$4)),IF(Q94=入力リスト用データ!$J$18,入力リスト用データ!$O$8,IF(Q94=入力リスト用データ!$J$17,入力リスト用データ!$O$7,IF(Q94=入力リスト用データ!$J$16,入力リスト用データ!$O$6,IF(Q94=入力リスト用データ!$J$15,入力リスト用データ!$O$5,IF(OR(J94=入力リスト用データ!$B$6,J94=入力リスト用データ!$B$5,J94=入力リスト用データ!$B$4,K94=入力リスト用データ!$D$4,K94=入力リスト用データ!$D$5,K94=入力リスト用データ!$D$6),入力リスト用データ!$O$3,IF(OR(J94=入力リスト用データ!$B$8,J94=入力リスト用データ!$B$7),入力リスト用データ!$O$4,入力リスト用データ!$O$5)))))))))</f>
        <v/>
      </c>
    </row>
    <row r="95" spans="1:26" ht="34.15" customHeight="1" x14ac:dyDescent="0.15">
      <c r="A95" s="6">
        <v>51</v>
      </c>
      <c r="B95" s="21"/>
      <c r="C95" s="21"/>
      <c r="D95" s="21"/>
      <c r="E95" s="21"/>
      <c r="F95" s="21"/>
      <c r="G95" s="28"/>
      <c r="H95" s="34"/>
      <c r="I95" s="6" t="str">
        <f t="shared" si="1"/>
        <v/>
      </c>
      <c r="J95" s="21"/>
      <c r="K95" s="31"/>
      <c r="L95" s="33"/>
      <c r="M95" s="19"/>
      <c r="N95" s="20"/>
      <c r="O95" s="24"/>
      <c r="P95" s="25"/>
      <c r="Q95" s="24"/>
      <c r="R95" s="31"/>
      <c r="S95" s="21"/>
      <c r="T95" s="32"/>
      <c r="U95" s="32"/>
      <c r="V95" s="32"/>
      <c r="W95" s="25"/>
      <c r="X95" s="77" t="str">
        <f t="shared" si="2"/>
        <v/>
      </c>
      <c r="Y95" s="77" t="str">
        <f t="shared" si="3"/>
        <v/>
      </c>
      <c r="Z95" s="78" t="str">
        <f>IF(B95="","",IF(OR(J95="",Q95=""),"未確定",IF(NOT(S95=""),IF(OR(Q95=入力リスト用データ!$J$16,Q95=入力リスト用データ!$J$17,Q95=入力リスト用データ!$J$18),入力リスト用データ!$T$5,IF(OR(J95=入力リスト用データ!$B$4,J95=入力リスト用データ!$B$5,J95=入力リスト用データ!$B$6,J95=入力リスト用データ!$B$7,J95=入力リスト用データ!$B$8),入力リスト用データ!$T$3,入力リスト用データ!$T$4)),IF(Q95=入力リスト用データ!$J$18,入力リスト用データ!$O$8,IF(Q95=入力リスト用データ!$J$17,入力リスト用データ!$O$7,IF(Q95=入力リスト用データ!$J$16,入力リスト用データ!$O$6,IF(Q95=入力リスト用データ!$J$15,入力リスト用データ!$O$5,IF(OR(J95=入力リスト用データ!$B$6,J95=入力リスト用データ!$B$5,J95=入力リスト用データ!$B$4,K95=入力リスト用データ!$D$4,K95=入力リスト用データ!$D$5,K95=入力リスト用データ!$D$6),入力リスト用データ!$O$3,IF(OR(J95=入力リスト用データ!$B$8,J95=入力リスト用データ!$B$7),入力リスト用データ!$O$4,入力リスト用データ!$O$5)))))))))</f>
        <v/>
      </c>
    </row>
    <row r="96" spans="1:26" ht="34.15" customHeight="1" x14ac:dyDescent="0.15">
      <c r="A96" s="6">
        <v>52</v>
      </c>
      <c r="B96" s="21"/>
      <c r="C96" s="21"/>
      <c r="D96" s="21"/>
      <c r="E96" s="21"/>
      <c r="F96" s="21"/>
      <c r="G96" s="28"/>
      <c r="H96" s="34"/>
      <c r="I96" s="6" t="str">
        <f t="shared" si="1"/>
        <v/>
      </c>
      <c r="J96" s="21"/>
      <c r="K96" s="31"/>
      <c r="L96" s="33"/>
      <c r="M96" s="19"/>
      <c r="N96" s="20"/>
      <c r="O96" s="24"/>
      <c r="P96" s="25"/>
      <c r="Q96" s="24"/>
      <c r="R96" s="31"/>
      <c r="S96" s="21"/>
      <c r="T96" s="32"/>
      <c r="U96" s="32"/>
      <c r="V96" s="32"/>
      <c r="W96" s="25"/>
      <c r="X96" s="77" t="str">
        <f t="shared" si="2"/>
        <v/>
      </c>
      <c r="Y96" s="77" t="str">
        <f t="shared" si="3"/>
        <v/>
      </c>
      <c r="Z96" s="78" t="str">
        <f>IF(B96="","",IF(OR(J96="",Q96=""),"未確定",IF(NOT(S96=""),IF(OR(Q96=入力リスト用データ!$J$16,Q96=入力リスト用データ!$J$17,Q96=入力リスト用データ!$J$18),入力リスト用データ!$T$5,IF(OR(J96=入力リスト用データ!$B$4,J96=入力リスト用データ!$B$5,J96=入力リスト用データ!$B$6,J96=入力リスト用データ!$B$7,J96=入力リスト用データ!$B$8),入力リスト用データ!$T$3,入力リスト用データ!$T$4)),IF(Q96=入力リスト用データ!$J$18,入力リスト用データ!$O$8,IF(Q96=入力リスト用データ!$J$17,入力リスト用データ!$O$7,IF(Q96=入力リスト用データ!$J$16,入力リスト用データ!$O$6,IF(Q96=入力リスト用データ!$J$15,入力リスト用データ!$O$5,IF(OR(J96=入力リスト用データ!$B$6,J96=入力リスト用データ!$B$5,J96=入力リスト用データ!$B$4,K96=入力リスト用データ!$D$4,K96=入力リスト用データ!$D$5,K96=入力リスト用データ!$D$6),入力リスト用データ!$O$3,IF(OR(J96=入力リスト用データ!$B$8,J96=入力リスト用データ!$B$7),入力リスト用データ!$O$4,入力リスト用データ!$O$5)))))))))</f>
        <v/>
      </c>
    </row>
    <row r="97" spans="1:26" ht="34.15" customHeight="1" x14ac:dyDescent="0.15">
      <c r="A97" s="6">
        <v>53</v>
      </c>
      <c r="B97" s="21"/>
      <c r="C97" s="21"/>
      <c r="D97" s="21"/>
      <c r="E97" s="21"/>
      <c r="F97" s="21"/>
      <c r="G97" s="28"/>
      <c r="H97" s="34"/>
      <c r="I97" s="6" t="str">
        <f t="shared" si="1"/>
        <v/>
      </c>
      <c r="J97" s="21"/>
      <c r="K97" s="31"/>
      <c r="L97" s="33"/>
      <c r="M97" s="19"/>
      <c r="N97" s="20"/>
      <c r="O97" s="24"/>
      <c r="P97" s="25"/>
      <c r="Q97" s="24"/>
      <c r="R97" s="31"/>
      <c r="S97" s="21"/>
      <c r="T97" s="32"/>
      <c r="U97" s="32"/>
      <c r="V97" s="32"/>
      <c r="W97" s="25"/>
      <c r="X97" s="77" t="str">
        <f t="shared" si="2"/>
        <v/>
      </c>
      <c r="Y97" s="77" t="str">
        <f t="shared" si="3"/>
        <v/>
      </c>
      <c r="Z97" s="78" t="str">
        <f>IF(B97="","",IF(OR(J97="",Q97=""),"未確定",IF(NOT(S97=""),IF(OR(Q97=入力リスト用データ!$J$16,Q97=入力リスト用データ!$J$17,Q97=入力リスト用データ!$J$18),入力リスト用データ!$T$5,IF(OR(J97=入力リスト用データ!$B$4,J97=入力リスト用データ!$B$5,J97=入力リスト用データ!$B$6,J97=入力リスト用データ!$B$7,J97=入力リスト用データ!$B$8),入力リスト用データ!$T$3,入力リスト用データ!$T$4)),IF(Q97=入力リスト用データ!$J$18,入力リスト用データ!$O$8,IF(Q97=入力リスト用データ!$J$17,入力リスト用データ!$O$7,IF(Q97=入力リスト用データ!$J$16,入力リスト用データ!$O$6,IF(Q97=入力リスト用データ!$J$15,入力リスト用データ!$O$5,IF(OR(J97=入力リスト用データ!$B$6,J97=入力リスト用データ!$B$5,J97=入力リスト用データ!$B$4,K97=入力リスト用データ!$D$4,K97=入力リスト用データ!$D$5,K97=入力リスト用データ!$D$6),入力リスト用データ!$O$3,IF(OR(J97=入力リスト用データ!$B$8,J97=入力リスト用データ!$B$7),入力リスト用データ!$O$4,入力リスト用データ!$O$5)))))))))</f>
        <v/>
      </c>
    </row>
    <row r="98" spans="1:26" ht="34.15" customHeight="1" x14ac:dyDescent="0.15">
      <c r="A98" s="6">
        <v>54</v>
      </c>
      <c r="B98" s="21"/>
      <c r="C98" s="21"/>
      <c r="D98" s="21"/>
      <c r="E98" s="21"/>
      <c r="F98" s="21"/>
      <c r="G98" s="28"/>
      <c r="H98" s="34"/>
      <c r="I98" s="6" t="str">
        <f t="shared" si="1"/>
        <v/>
      </c>
      <c r="J98" s="21"/>
      <c r="K98" s="31"/>
      <c r="L98" s="33"/>
      <c r="M98" s="19"/>
      <c r="N98" s="20"/>
      <c r="O98" s="24"/>
      <c r="P98" s="25"/>
      <c r="Q98" s="24"/>
      <c r="R98" s="31"/>
      <c r="S98" s="21"/>
      <c r="T98" s="32"/>
      <c r="U98" s="32"/>
      <c r="V98" s="32"/>
      <c r="W98" s="25"/>
      <c r="X98" s="77" t="str">
        <f t="shared" si="2"/>
        <v/>
      </c>
      <c r="Y98" s="77" t="str">
        <f t="shared" si="3"/>
        <v/>
      </c>
      <c r="Z98" s="78" t="str">
        <f>IF(B98="","",IF(OR(J98="",Q98=""),"未確定",IF(NOT(S98=""),IF(OR(Q98=入力リスト用データ!$J$16,Q98=入力リスト用データ!$J$17,Q98=入力リスト用データ!$J$18),入力リスト用データ!$T$5,IF(OR(J98=入力リスト用データ!$B$4,J98=入力リスト用データ!$B$5,J98=入力リスト用データ!$B$6,J98=入力リスト用データ!$B$7,J98=入力リスト用データ!$B$8),入力リスト用データ!$T$3,入力リスト用データ!$T$4)),IF(Q98=入力リスト用データ!$J$18,入力リスト用データ!$O$8,IF(Q98=入力リスト用データ!$J$17,入力リスト用データ!$O$7,IF(Q98=入力リスト用データ!$J$16,入力リスト用データ!$O$6,IF(Q98=入力リスト用データ!$J$15,入力リスト用データ!$O$5,IF(OR(J98=入力リスト用データ!$B$6,J98=入力リスト用データ!$B$5,J98=入力リスト用データ!$B$4,K98=入力リスト用データ!$D$4,K98=入力リスト用データ!$D$5,K98=入力リスト用データ!$D$6),入力リスト用データ!$O$3,IF(OR(J98=入力リスト用データ!$B$8,J98=入力リスト用データ!$B$7),入力リスト用データ!$O$4,入力リスト用データ!$O$5)))))))))</f>
        <v/>
      </c>
    </row>
    <row r="99" spans="1:26" ht="34.15" customHeight="1" x14ac:dyDescent="0.15">
      <c r="A99" s="6">
        <v>55</v>
      </c>
      <c r="B99" s="21"/>
      <c r="C99" s="21"/>
      <c r="D99" s="21"/>
      <c r="E99" s="21"/>
      <c r="F99" s="21"/>
      <c r="G99" s="28"/>
      <c r="H99" s="34"/>
      <c r="I99" s="6" t="str">
        <f t="shared" si="1"/>
        <v/>
      </c>
      <c r="J99" s="21"/>
      <c r="K99" s="31"/>
      <c r="L99" s="33"/>
      <c r="M99" s="19"/>
      <c r="N99" s="20"/>
      <c r="O99" s="24"/>
      <c r="P99" s="25"/>
      <c r="Q99" s="24"/>
      <c r="R99" s="31"/>
      <c r="S99" s="21"/>
      <c r="T99" s="32"/>
      <c r="U99" s="32"/>
      <c r="V99" s="32"/>
      <c r="W99" s="25"/>
      <c r="X99" s="77" t="str">
        <f t="shared" si="2"/>
        <v/>
      </c>
      <c r="Y99" s="77" t="str">
        <f t="shared" si="3"/>
        <v/>
      </c>
      <c r="Z99" s="78" t="str">
        <f>IF(B99="","",IF(OR(J99="",Q99=""),"未確定",IF(NOT(S99=""),IF(OR(Q99=入力リスト用データ!$J$16,Q99=入力リスト用データ!$J$17,Q99=入力リスト用データ!$J$18),入力リスト用データ!$T$5,IF(OR(J99=入力リスト用データ!$B$4,J99=入力リスト用データ!$B$5,J99=入力リスト用データ!$B$6,J99=入力リスト用データ!$B$7,J99=入力リスト用データ!$B$8),入力リスト用データ!$T$3,入力リスト用データ!$T$4)),IF(Q99=入力リスト用データ!$J$18,入力リスト用データ!$O$8,IF(Q99=入力リスト用データ!$J$17,入力リスト用データ!$O$7,IF(Q99=入力リスト用データ!$J$16,入力リスト用データ!$O$6,IF(Q99=入力リスト用データ!$J$15,入力リスト用データ!$O$5,IF(OR(J99=入力リスト用データ!$B$6,J99=入力リスト用データ!$B$5,J99=入力リスト用データ!$B$4,K99=入力リスト用データ!$D$4,K99=入力リスト用データ!$D$5,K99=入力リスト用データ!$D$6),入力リスト用データ!$O$3,IF(OR(J99=入力リスト用データ!$B$8,J99=入力リスト用データ!$B$7),入力リスト用データ!$O$4,入力リスト用データ!$O$5)))))))))</f>
        <v/>
      </c>
    </row>
    <row r="100" spans="1:26" ht="34.15" customHeight="1" x14ac:dyDescent="0.15">
      <c r="A100" s="6">
        <v>56</v>
      </c>
      <c r="B100" s="21"/>
      <c r="C100" s="21"/>
      <c r="D100" s="21"/>
      <c r="E100" s="21"/>
      <c r="F100" s="21"/>
      <c r="G100" s="28"/>
      <c r="H100" s="34"/>
      <c r="I100" s="6" t="str">
        <f t="shared" si="1"/>
        <v/>
      </c>
      <c r="J100" s="21"/>
      <c r="K100" s="31"/>
      <c r="L100" s="33"/>
      <c r="M100" s="19"/>
      <c r="N100" s="20"/>
      <c r="O100" s="24"/>
      <c r="P100" s="25"/>
      <c r="Q100" s="24"/>
      <c r="R100" s="31"/>
      <c r="S100" s="21"/>
      <c r="T100" s="32"/>
      <c r="U100" s="32"/>
      <c r="V100" s="32"/>
      <c r="W100" s="25"/>
      <c r="X100" s="77" t="str">
        <f t="shared" si="2"/>
        <v/>
      </c>
      <c r="Y100" s="77" t="str">
        <f t="shared" si="3"/>
        <v/>
      </c>
      <c r="Z100" s="78" t="str">
        <f>IF(B100="","",IF(OR(J100="",Q100=""),"未確定",IF(NOT(S100=""),IF(OR(Q100=入力リスト用データ!$J$16,Q100=入力リスト用データ!$J$17,Q100=入力リスト用データ!$J$18),入力リスト用データ!$T$5,IF(OR(J100=入力リスト用データ!$B$4,J100=入力リスト用データ!$B$5,J100=入力リスト用データ!$B$6,J100=入力リスト用データ!$B$7,J100=入力リスト用データ!$B$8),入力リスト用データ!$T$3,入力リスト用データ!$T$4)),IF(Q100=入力リスト用データ!$J$18,入力リスト用データ!$O$8,IF(Q100=入力リスト用データ!$J$17,入力リスト用データ!$O$7,IF(Q100=入力リスト用データ!$J$16,入力リスト用データ!$O$6,IF(Q100=入力リスト用データ!$J$15,入力リスト用データ!$O$5,IF(OR(J100=入力リスト用データ!$B$6,J100=入力リスト用データ!$B$5,J100=入力リスト用データ!$B$4,K100=入力リスト用データ!$D$4,K100=入力リスト用データ!$D$5,K100=入力リスト用データ!$D$6),入力リスト用データ!$O$3,IF(OR(J100=入力リスト用データ!$B$8,J100=入力リスト用データ!$B$7),入力リスト用データ!$O$4,入力リスト用データ!$O$5)))))))))</f>
        <v/>
      </c>
    </row>
    <row r="101" spans="1:26" ht="34.15" customHeight="1" x14ac:dyDescent="0.15">
      <c r="A101" s="6">
        <v>57</v>
      </c>
      <c r="B101" s="21"/>
      <c r="C101" s="21"/>
      <c r="D101" s="21"/>
      <c r="E101" s="21"/>
      <c r="F101" s="21"/>
      <c r="G101" s="28"/>
      <c r="H101" s="34"/>
      <c r="I101" s="6" t="str">
        <f t="shared" si="1"/>
        <v/>
      </c>
      <c r="J101" s="21"/>
      <c r="K101" s="31"/>
      <c r="L101" s="33"/>
      <c r="M101" s="19"/>
      <c r="N101" s="20"/>
      <c r="O101" s="24"/>
      <c r="P101" s="25"/>
      <c r="Q101" s="24"/>
      <c r="R101" s="31"/>
      <c r="S101" s="21"/>
      <c r="T101" s="32"/>
      <c r="U101" s="32"/>
      <c r="V101" s="32"/>
      <c r="W101" s="25"/>
      <c r="X101" s="77" t="str">
        <f t="shared" si="2"/>
        <v/>
      </c>
      <c r="Y101" s="77" t="str">
        <f t="shared" si="3"/>
        <v/>
      </c>
      <c r="Z101" s="78" t="str">
        <f>IF(B101="","",IF(OR(J101="",Q101=""),"未確定",IF(NOT(S101=""),IF(OR(Q101=入力リスト用データ!$J$16,Q101=入力リスト用データ!$J$17,Q101=入力リスト用データ!$J$18),入力リスト用データ!$T$5,IF(OR(J101=入力リスト用データ!$B$4,J101=入力リスト用データ!$B$5,J101=入力リスト用データ!$B$6,J101=入力リスト用データ!$B$7,J101=入力リスト用データ!$B$8),入力リスト用データ!$T$3,入力リスト用データ!$T$4)),IF(Q101=入力リスト用データ!$J$18,入力リスト用データ!$O$8,IF(Q101=入力リスト用データ!$J$17,入力リスト用データ!$O$7,IF(Q101=入力リスト用データ!$J$16,入力リスト用データ!$O$6,IF(Q101=入力リスト用データ!$J$15,入力リスト用データ!$O$5,IF(OR(J101=入力リスト用データ!$B$6,J101=入力リスト用データ!$B$5,J101=入力リスト用データ!$B$4,K101=入力リスト用データ!$D$4,K101=入力リスト用データ!$D$5,K101=入力リスト用データ!$D$6),入力リスト用データ!$O$3,IF(OR(J101=入力リスト用データ!$B$8,J101=入力リスト用データ!$B$7),入力リスト用データ!$O$4,入力リスト用データ!$O$5)))))))))</f>
        <v/>
      </c>
    </row>
    <row r="102" spans="1:26" ht="34.15" customHeight="1" x14ac:dyDescent="0.15">
      <c r="A102" s="6">
        <v>58</v>
      </c>
      <c r="B102" s="21"/>
      <c r="C102" s="21"/>
      <c r="D102" s="21"/>
      <c r="E102" s="21"/>
      <c r="F102" s="21"/>
      <c r="G102" s="28"/>
      <c r="H102" s="34"/>
      <c r="I102" s="6" t="str">
        <f t="shared" si="1"/>
        <v/>
      </c>
      <c r="J102" s="21"/>
      <c r="K102" s="31"/>
      <c r="L102" s="33"/>
      <c r="M102" s="19"/>
      <c r="N102" s="20"/>
      <c r="O102" s="24"/>
      <c r="P102" s="25"/>
      <c r="Q102" s="24"/>
      <c r="R102" s="31"/>
      <c r="S102" s="21"/>
      <c r="T102" s="32"/>
      <c r="U102" s="32"/>
      <c r="V102" s="32"/>
      <c r="W102" s="25"/>
      <c r="X102" s="77" t="str">
        <f t="shared" si="2"/>
        <v/>
      </c>
      <c r="Y102" s="77" t="str">
        <f t="shared" si="3"/>
        <v/>
      </c>
      <c r="Z102" s="78" t="str">
        <f>IF(B102="","",IF(OR(J102="",Q102=""),"未確定",IF(NOT(S102=""),IF(OR(Q102=入力リスト用データ!$J$16,Q102=入力リスト用データ!$J$17,Q102=入力リスト用データ!$J$18),入力リスト用データ!$T$5,IF(OR(J102=入力リスト用データ!$B$4,J102=入力リスト用データ!$B$5,J102=入力リスト用データ!$B$6,J102=入力リスト用データ!$B$7,J102=入力リスト用データ!$B$8),入力リスト用データ!$T$3,入力リスト用データ!$T$4)),IF(Q102=入力リスト用データ!$J$18,入力リスト用データ!$O$8,IF(Q102=入力リスト用データ!$J$17,入力リスト用データ!$O$7,IF(Q102=入力リスト用データ!$J$16,入力リスト用データ!$O$6,IF(Q102=入力リスト用データ!$J$15,入力リスト用データ!$O$5,IF(OR(J102=入力リスト用データ!$B$6,J102=入力リスト用データ!$B$5,J102=入力リスト用データ!$B$4,K102=入力リスト用データ!$D$4,K102=入力リスト用データ!$D$5,K102=入力リスト用データ!$D$6),入力リスト用データ!$O$3,IF(OR(J102=入力リスト用データ!$B$8,J102=入力リスト用データ!$B$7),入力リスト用データ!$O$4,入力リスト用データ!$O$5)))))))))</f>
        <v/>
      </c>
    </row>
    <row r="103" spans="1:26" ht="34.15" customHeight="1" x14ac:dyDescent="0.15">
      <c r="A103" s="6">
        <v>59</v>
      </c>
      <c r="B103" s="21"/>
      <c r="C103" s="21"/>
      <c r="D103" s="21"/>
      <c r="E103" s="21"/>
      <c r="F103" s="21"/>
      <c r="G103" s="28"/>
      <c r="H103" s="34"/>
      <c r="I103" s="6" t="str">
        <f t="shared" si="1"/>
        <v/>
      </c>
      <c r="J103" s="21"/>
      <c r="K103" s="31"/>
      <c r="L103" s="33"/>
      <c r="M103" s="19"/>
      <c r="N103" s="20"/>
      <c r="O103" s="24"/>
      <c r="P103" s="25"/>
      <c r="Q103" s="24"/>
      <c r="R103" s="31"/>
      <c r="S103" s="21"/>
      <c r="T103" s="32"/>
      <c r="U103" s="32"/>
      <c r="V103" s="32"/>
      <c r="W103" s="25"/>
      <c r="X103" s="77" t="str">
        <f t="shared" si="2"/>
        <v/>
      </c>
      <c r="Y103" s="77" t="str">
        <f t="shared" si="3"/>
        <v/>
      </c>
      <c r="Z103" s="78" t="str">
        <f>IF(B103="","",IF(OR(J103="",Q103=""),"未確定",IF(NOT(S103=""),IF(OR(Q103=入力リスト用データ!$J$16,Q103=入力リスト用データ!$J$17,Q103=入力リスト用データ!$J$18),入力リスト用データ!$T$5,IF(OR(J103=入力リスト用データ!$B$4,J103=入力リスト用データ!$B$5,J103=入力リスト用データ!$B$6,J103=入力リスト用データ!$B$7,J103=入力リスト用データ!$B$8),入力リスト用データ!$T$3,入力リスト用データ!$T$4)),IF(Q103=入力リスト用データ!$J$18,入力リスト用データ!$O$8,IF(Q103=入力リスト用データ!$J$17,入力リスト用データ!$O$7,IF(Q103=入力リスト用データ!$J$16,入力リスト用データ!$O$6,IF(Q103=入力リスト用データ!$J$15,入力リスト用データ!$O$5,IF(OR(J103=入力リスト用データ!$B$6,J103=入力リスト用データ!$B$5,J103=入力リスト用データ!$B$4,K103=入力リスト用データ!$D$4,K103=入力リスト用データ!$D$5,K103=入力リスト用データ!$D$6),入力リスト用データ!$O$3,IF(OR(J103=入力リスト用データ!$B$8,J103=入力リスト用データ!$B$7),入力リスト用データ!$O$4,入力リスト用データ!$O$5)))))))))</f>
        <v/>
      </c>
    </row>
    <row r="104" spans="1:26" ht="34.15" customHeight="1" x14ac:dyDescent="0.15">
      <c r="A104" s="6">
        <v>60</v>
      </c>
      <c r="B104" s="21"/>
      <c r="C104" s="21"/>
      <c r="D104" s="21"/>
      <c r="E104" s="21"/>
      <c r="F104" s="21"/>
      <c r="G104" s="28"/>
      <c r="H104" s="34"/>
      <c r="I104" s="6" t="str">
        <f t="shared" si="1"/>
        <v/>
      </c>
      <c r="J104" s="21"/>
      <c r="K104" s="31"/>
      <c r="L104" s="33"/>
      <c r="M104" s="19"/>
      <c r="N104" s="20"/>
      <c r="O104" s="24"/>
      <c r="P104" s="25"/>
      <c r="Q104" s="24"/>
      <c r="R104" s="31"/>
      <c r="S104" s="21"/>
      <c r="T104" s="32"/>
      <c r="U104" s="32"/>
      <c r="V104" s="32"/>
      <c r="W104" s="25"/>
      <c r="X104" s="77" t="str">
        <f t="shared" si="2"/>
        <v/>
      </c>
      <c r="Y104" s="77" t="str">
        <f t="shared" si="3"/>
        <v/>
      </c>
      <c r="Z104" s="78" t="str">
        <f>IF(B104="","",IF(OR(J104="",Q104=""),"未確定",IF(NOT(S104=""),IF(OR(Q104=入力リスト用データ!$J$16,Q104=入力リスト用データ!$J$17,Q104=入力リスト用データ!$J$18),入力リスト用データ!$T$5,IF(OR(J104=入力リスト用データ!$B$4,J104=入力リスト用データ!$B$5,J104=入力リスト用データ!$B$6,J104=入力リスト用データ!$B$7,J104=入力リスト用データ!$B$8),入力リスト用データ!$T$3,入力リスト用データ!$T$4)),IF(Q104=入力リスト用データ!$J$18,入力リスト用データ!$O$8,IF(Q104=入力リスト用データ!$J$17,入力リスト用データ!$O$7,IF(Q104=入力リスト用データ!$J$16,入力リスト用データ!$O$6,IF(Q104=入力リスト用データ!$J$15,入力リスト用データ!$O$5,IF(OR(J104=入力リスト用データ!$B$6,J104=入力リスト用データ!$B$5,J104=入力リスト用データ!$B$4,K104=入力リスト用データ!$D$4,K104=入力リスト用データ!$D$5,K104=入力リスト用データ!$D$6),入力リスト用データ!$O$3,IF(OR(J104=入力リスト用データ!$B$8,J104=入力リスト用データ!$B$7),入力リスト用データ!$O$4,入力リスト用データ!$O$5)))))))))</f>
        <v/>
      </c>
    </row>
    <row r="105" spans="1:26" ht="34.15" customHeight="1" x14ac:dyDescent="0.15">
      <c r="A105" s="6">
        <v>61</v>
      </c>
      <c r="B105" s="21"/>
      <c r="C105" s="21"/>
      <c r="D105" s="21"/>
      <c r="E105" s="21"/>
      <c r="F105" s="21"/>
      <c r="G105" s="28"/>
      <c r="H105" s="34"/>
      <c r="I105" s="6" t="str">
        <f t="shared" si="1"/>
        <v/>
      </c>
      <c r="J105" s="21"/>
      <c r="K105" s="31"/>
      <c r="L105" s="33"/>
      <c r="M105" s="19"/>
      <c r="N105" s="20"/>
      <c r="O105" s="24"/>
      <c r="P105" s="25"/>
      <c r="Q105" s="24"/>
      <c r="R105" s="31"/>
      <c r="S105" s="21"/>
      <c r="T105" s="32"/>
      <c r="U105" s="32"/>
      <c r="V105" s="32"/>
      <c r="W105" s="25"/>
      <c r="X105" s="77" t="str">
        <f t="shared" si="2"/>
        <v/>
      </c>
      <c r="Y105" s="77" t="str">
        <f t="shared" si="3"/>
        <v/>
      </c>
      <c r="Z105" s="78" t="str">
        <f>IF(B105="","",IF(OR(J105="",Q105=""),"未確定",IF(NOT(S105=""),IF(OR(Q105=入力リスト用データ!$J$16,Q105=入力リスト用データ!$J$17,Q105=入力リスト用データ!$J$18),入力リスト用データ!$T$5,IF(OR(J105=入力リスト用データ!$B$4,J105=入力リスト用データ!$B$5,J105=入力リスト用データ!$B$6,J105=入力リスト用データ!$B$7,J105=入力リスト用データ!$B$8),入力リスト用データ!$T$3,入力リスト用データ!$T$4)),IF(Q105=入力リスト用データ!$J$18,入力リスト用データ!$O$8,IF(Q105=入力リスト用データ!$J$17,入力リスト用データ!$O$7,IF(Q105=入力リスト用データ!$J$16,入力リスト用データ!$O$6,IF(Q105=入力リスト用データ!$J$15,入力リスト用データ!$O$5,IF(OR(J105=入力リスト用データ!$B$6,J105=入力リスト用データ!$B$5,J105=入力リスト用データ!$B$4,K105=入力リスト用データ!$D$4,K105=入力リスト用データ!$D$5,K105=入力リスト用データ!$D$6),入力リスト用データ!$O$3,IF(OR(J105=入力リスト用データ!$B$8,J105=入力リスト用データ!$B$7),入力リスト用データ!$O$4,入力リスト用データ!$O$5)))))))))</f>
        <v/>
      </c>
    </row>
    <row r="106" spans="1:26" ht="34.15" customHeight="1" x14ac:dyDescent="0.15">
      <c r="A106" s="6">
        <v>62</v>
      </c>
      <c r="B106" s="21"/>
      <c r="C106" s="21"/>
      <c r="D106" s="21"/>
      <c r="E106" s="21"/>
      <c r="F106" s="21"/>
      <c r="G106" s="28"/>
      <c r="H106" s="34"/>
      <c r="I106" s="6" t="str">
        <f t="shared" si="1"/>
        <v/>
      </c>
      <c r="J106" s="21"/>
      <c r="K106" s="31"/>
      <c r="L106" s="33"/>
      <c r="M106" s="19"/>
      <c r="N106" s="20"/>
      <c r="O106" s="24"/>
      <c r="P106" s="25"/>
      <c r="Q106" s="24"/>
      <c r="R106" s="31"/>
      <c r="S106" s="21"/>
      <c r="T106" s="32"/>
      <c r="U106" s="32"/>
      <c r="V106" s="32"/>
      <c r="W106" s="25"/>
      <c r="X106" s="77" t="str">
        <f t="shared" si="2"/>
        <v/>
      </c>
      <c r="Y106" s="77" t="str">
        <f t="shared" si="3"/>
        <v/>
      </c>
      <c r="Z106" s="78" t="str">
        <f>IF(B106="","",IF(OR(J106="",Q106=""),"未確定",IF(NOT(S106=""),IF(OR(Q106=入力リスト用データ!$J$16,Q106=入力リスト用データ!$J$17,Q106=入力リスト用データ!$J$18),入力リスト用データ!$T$5,IF(OR(J106=入力リスト用データ!$B$4,J106=入力リスト用データ!$B$5,J106=入力リスト用データ!$B$6,J106=入力リスト用データ!$B$7,J106=入力リスト用データ!$B$8),入力リスト用データ!$T$3,入力リスト用データ!$T$4)),IF(Q106=入力リスト用データ!$J$18,入力リスト用データ!$O$8,IF(Q106=入力リスト用データ!$J$17,入力リスト用データ!$O$7,IF(Q106=入力リスト用データ!$J$16,入力リスト用データ!$O$6,IF(Q106=入力リスト用データ!$J$15,入力リスト用データ!$O$5,IF(OR(J106=入力リスト用データ!$B$6,J106=入力リスト用データ!$B$5,J106=入力リスト用データ!$B$4,K106=入力リスト用データ!$D$4,K106=入力リスト用データ!$D$5,K106=入力リスト用データ!$D$6),入力リスト用データ!$O$3,IF(OR(J106=入力リスト用データ!$B$8,J106=入力リスト用データ!$B$7),入力リスト用データ!$O$4,入力リスト用データ!$O$5)))))))))</f>
        <v/>
      </c>
    </row>
    <row r="107" spans="1:26" ht="34.15" customHeight="1" x14ac:dyDescent="0.15">
      <c r="A107" s="6">
        <v>63</v>
      </c>
      <c r="B107" s="21"/>
      <c r="C107" s="21"/>
      <c r="D107" s="21"/>
      <c r="E107" s="21"/>
      <c r="F107" s="21"/>
      <c r="G107" s="28"/>
      <c r="H107" s="34"/>
      <c r="I107" s="6" t="str">
        <f t="shared" si="1"/>
        <v/>
      </c>
      <c r="J107" s="21"/>
      <c r="K107" s="31"/>
      <c r="L107" s="33"/>
      <c r="M107" s="19"/>
      <c r="N107" s="20"/>
      <c r="O107" s="24"/>
      <c r="P107" s="25"/>
      <c r="Q107" s="24"/>
      <c r="R107" s="31"/>
      <c r="S107" s="21"/>
      <c r="T107" s="32"/>
      <c r="U107" s="32"/>
      <c r="V107" s="32"/>
      <c r="W107" s="25"/>
      <c r="X107" s="77" t="str">
        <f t="shared" si="2"/>
        <v/>
      </c>
      <c r="Y107" s="77" t="str">
        <f t="shared" si="3"/>
        <v/>
      </c>
      <c r="Z107" s="78" t="str">
        <f>IF(B107="","",IF(OR(J107="",Q107=""),"未確定",IF(NOT(S107=""),IF(OR(Q107=入力リスト用データ!$J$16,Q107=入力リスト用データ!$J$17,Q107=入力リスト用データ!$J$18),入力リスト用データ!$T$5,IF(OR(J107=入力リスト用データ!$B$4,J107=入力リスト用データ!$B$5,J107=入力リスト用データ!$B$6,J107=入力リスト用データ!$B$7,J107=入力リスト用データ!$B$8),入力リスト用データ!$T$3,入力リスト用データ!$T$4)),IF(Q107=入力リスト用データ!$J$18,入力リスト用データ!$O$8,IF(Q107=入力リスト用データ!$J$17,入力リスト用データ!$O$7,IF(Q107=入力リスト用データ!$J$16,入力リスト用データ!$O$6,IF(Q107=入力リスト用データ!$J$15,入力リスト用データ!$O$5,IF(OR(J107=入力リスト用データ!$B$6,J107=入力リスト用データ!$B$5,J107=入力リスト用データ!$B$4,K107=入力リスト用データ!$D$4,K107=入力リスト用データ!$D$5,K107=入力リスト用データ!$D$6),入力リスト用データ!$O$3,IF(OR(J107=入力リスト用データ!$B$8,J107=入力リスト用データ!$B$7),入力リスト用データ!$O$4,入力リスト用データ!$O$5)))))))))</f>
        <v/>
      </c>
    </row>
    <row r="108" spans="1:26" ht="34.15" customHeight="1" x14ac:dyDescent="0.15">
      <c r="A108" s="6">
        <v>64</v>
      </c>
      <c r="B108" s="21"/>
      <c r="C108" s="21"/>
      <c r="D108" s="21"/>
      <c r="E108" s="21"/>
      <c r="F108" s="21"/>
      <c r="G108" s="28"/>
      <c r="H108" s="34"/>
      <c r="I108" s="6" t="str">
        <f t="shared" si="1"/>
        <v/>
      </c>
      <c r="J108" s="21"/>
      <c r="K108" s="31"/>
      <c r="L108" s="33"/>
      <c r="M108" s="19"/>
      <c r="N108" s="20"/>
      <c r="O108" s="24"/>
      <c r="P108" s="25"/>
      <c r="Q108" s="24"/>
      <c r="R108" s="31"/>
      <c r="S108" s="21"/>
      <c r="T108" s="32"/>
      <c r="U108" s="32"/>
      <c r="V108" s="32"/>
      <c r="W108" s="25"/>
      <c r="X108" s="77" t="str">
        <f t="shared" si="2"/>
        <v/>
      </c>
      <c r="Y108" s="77" t="str">
        <f t="shared" si="3"/>
        <v/>
      </c>
      <c r="Z108" s="78" t="str">
        <f>IF(B108="","",IF(OR(J108="",Q108=""),"未確定",IF(NOT(S108=""),IF(OR(Q108=入力リスト用データ!$J$16,Q108=入力リスト用データ!$J$17,Q108=入力リスト用データ!$J$18),入力リスト用データ!$T$5,IF(OR(J108=入力リスト用データ!$B$4,J108=入力リスト用データ!$B$5,J108=入力リスト用データ!$B$6,J108=入力リスト用データ!$B$7,J108=入力リスト用データ!$B$8),入力リスト用データ!$T$3,入力リスト用データ!$T$4)),IF(Q108=入力リスト用データ!$J$18,入力リスト用データ!$O$8,IF(Q108=入力リスト用データ!$J$17,入力リスト用データ!$O$7,IF(Q108=入力リスト用データ!$J$16,入力リスト用データ!$O$6,IF(Q108=入力リスト用データ!$J$15,入力リスト用データ!$O$5,IF(OR(J108=入力リスト用データ!$B$6,J108=入力リスト用データ!$B$5,J108=入力リスト用データ!$B$4,K108=入力リスト用データ!$D$4,K108=入力リスト用データ!$D$5,K108=入力リスト用データ!$D$6),入力リスト用データ!$O$3,IF(OR(J108=入力リスト用データ!$B$8,J108=入力リスト用データ!$B$7),入力リスト用データ!$O$4,入力リスト用データ!$O$5)))))))))</f>
        <v/>
      </c>
    </row>
    <row r="109" spans="1:26" ht="34.15" customHeight="1" x14ac:dyDescent="0.15">
      <c r="A109" s="6">
        <v>65</v>
      </c>
      <c r="B109" s="21"/>
      <c r="C109" s="21"/>
      <c r="D109" s="21"/>
      <c r="E109" s="21"/>
      <c r="F109" s="21"/>
      <c r="G109" s="28"/>
      <c r="H109" s="34"/>
      <c r="I109" s="6" t="str">
        <f t="shared" si="1"/>
        <v/>
      </c>
      <c r="J109" s="21"/>
      <c r="K109" s="31"/>
      <c r="L109" s="33"/>
      <c r="M109" s="19"/>
      <c r="N109" s="20"/>
      <c r="O109" s="24"/>
      <c r="P109" s="25"/>
      <c r="Q109" s="24"/>
      <c r="R109" s="31"/>
      <c r="S109" s="21"/>
      <c r="T109" s="32"/>
      <c r="U109" s="32"/>
      <c r="V109" s="32"/>
      <c r="W109" s="25"/>
      <c r="X109" s="77" t="str">
        <f t="shared" si="2"/>
        <v/>
      </c>
      <c r="Y109" s="77" t="str">
        <f t="shared" si="3"/>
        <v/>
      </c>
      <c r="Z109" s="78" t="str">
        <f>IF(B109="","",IF(OR(J109="",Q109=""),"未確定",IF(NOT(S109=""),IF(OR(Q109=入力リスト用データ!$J$16,Q109=入力リスト用データ!$J$17,Q109=入力リスト用データ!$J$18),入力リスト用データ!$T$5,IF(OR(J109=入力リスト用データ!$B$4,J109=入力リスト用データ!$B$5,J109=入力リスト用データ!$B$6,J109=入力リスト用データ!$B$7,J109=入力リスト用データ!$B$8),入力リスト用データ!$T$3,入力リスト用データ!$T$4)),IF(Q109=入力リスト用データ!$J$18,入力リスト用データ!$O$8,IF(Q109=入力リスト用データ!$J$17,入力リスト用データ!$O$7,IF(Q109=入力リスト用データ!$J$16,入力リスト用データ!$O$6,IF(Q109=入力リスト用データ!$J$15,入力リスト用データ!$O$5,IF(OR(J109=入力リスト用データ!$B$6,J109=入力リスト用データ!$B$5,J109=入力リスト用データ!$B$4,K109=入力リスト用データ!$D$4,K109=入力リスト用データ!$D$5,K109=入力リスト用データ!$D$6),入力リスト用データ!$O$3,IF(OR(J109=入力リスト用データ!$B$8,J109=入力リスト用データ!$B$7),入力リスト用データ!$O$4,入力リスト用データ!$O$5)))))))))</f>
        <v/>
      </c>
    </row>
    <row r="110" spans="1:26" ht="34.15" customHeight="1" x14ac:dyDescent="0.15">
      <c r="A110" s="6">
        <v>66</v>
      </c>
      <c r="B110" s="21"/>
      <c r="C110" s="21"/>
      <c r="D110" s="21"/>
      <c r="E110" s="21"/>
      <c r="F110" s="21"/>
      <c r="G110" s="28"/>
      <c r="H110" s="34"/>
      <c r="I110" s="6" t="str">
        <f t="shared" ref="I110:I144" si="4">IF(G110="","",DATEDIF(G110,$I$43,"Y"))</f>
        <v/>
      </c>
      <c r="J110" s="21"/>
      <c r="K110" s="31"/>
      <c r="L110" s="33"/>
      <c r="M110" s="19"/>
      <c r="N110" s="20"/>
      <c r="O110" s="24"/>
      <c r="P110" s="25"/>
      <c r="Q110" s="24"/>
      <c r="R110" s="31"/>
      <c r="S110" s="21"/>
      <c r="T110" s="32"/>
      <c r="U110" s="32"/>
      <c r="V110" s="32"/>
      <c r="W110" s="25"/>
      <c r="X110" s="77" t="str">
        <f t="shared" ref="X110:X144" si="5">IF(B110="","",IF($B$30="","",$B$30))</f>
        <v/>
      </c>
      <c r="Y110" s="77" t="str">
        <f t="shared" ref="Y110:Y144" si="6">IF(X110="団体",IF($B$31="","【申込形式】に団体名を入力してください。",$B$31),"")</f>
        <v/>
      </c>
      <c r="Z110" s="78" t="str">
        <f>IF(B110="","",IF(OR(J110="",Q110=""),"未確定",IF(NOT(S110=""),IF(OR(Q110=入力リスト用データ!$J$16,Q110=入力リスト用データ!$J$17,Q110=入力リスト用データ!$J$18),入力リスト用データ!$T$5,IF(OR(J110=入力リスト用データ!$B$4,J110=入力リスト用データ!$B$5,J110=入力リスト用データ!$B$6,J110=入力リスト用データ!$B$7,J110=入力リスト用データ!$B$8),入力リスト用データ!$T$3,入力リスト用データ!$T$4)),IF(Q110=入力リスト用データ!$J$18,入力リスト用データ!$O$8,IF(Q110=入力リスト用データ!$J$17,入力リスト用データ!$O$7,IF(Q110=入力リスト用データ!$J$16,入力リスト用データ!$O$6,IF(Q110=入力リスト用データ!$J$15,入力リスト用データ!$O$5,IF(OR(J110=入力リスト用データ!$B$6,J110=入力リスト用データ!$B$5,J110=入力リスト用データ!$B$4,K110=入力リスト用データ!$D$4,K110=入力リスト用データ!$D$5,K110=入力リスト用データ!$D$6),入力リスト用データ!$O$3,IF(OR(J110=入力リスト用データ!$B$8,J110=入力リスト用データ!$B$7),入力リスト用データ!$O$4,入力リスト用データ!$O$5)))))))))</f>
        <v/>
      </c>
    </row>
    <row r="111" spans="1:26" ht="34.15" customHeight="1" x14ac:dyDescent="0.15">
      <c r="A111" s="6">
        <v>67</v>
      </c>
      <c r="B111" s="21"/>
      <c r="C111" s="21"/>
      <c r="D111" s="21"/>
      <c r="E111" s="21"/>
      <c r="F111" s="21"/>
      <c r="G111" s="28"/>
      <c r="H111" s="34"/>
      <c r="I111" s="6" t="str">
        <f t="shared" si="4"/>
        <v/>
      </c>
      <c r="J111" s="21"/>
      <c r="K111" s="31"/>
      <c r="L111" s="33"/>
      <c r="M111" s="19"/>
      <c r="N111" s="20"/>
      <c r="O111" s="24"/>
      <c r="P111" s="25"/>
      <c r="Q111" s="24"/>
      <c r="R111" s="31"/>
      <c r="S111" s="21"/>
      <c r="T111" s="32"/>
      <c r="U111" s="32"/>
      <c r="V111" s="32"/>
      <c r="W111" s="25"/>
      <c r="X111" s="77" t="str">
        <f t="shared" si="5"/>
        <v/>
      </c>
      <c r="Y111" s="77" t="str">
        <f t="shared" si="6"/>
        <v/>
      </c>
      <c r="Z111" s="78" t="str">
        <f>IF(B111="","",IF(OR(J111="",Q111=""),"未確定",IF(NOT(S111=""),IF(OR(Q111=入力リスト用データ!$J$16,Q111=入力リスト用データ!$J$17,Q111=入力リスト用データ!$J$18),入力リスト用データ!$T$5,IF(OR(J111=入力リスト用データ!$B$4,J111=入力リスト用データ!$B$5,J111=入力リスト用データ!$B$6,J111=入力リスト用データ!$B$7,J111=入力リスト用データ!$B$8),入力リスト用データ!$T$3,入力リスト用データ!$T$4)),IF(Q111=入力リスト用データ!$J$18,入力リスト用データ!$O$8,IF(Q111=入力リスト用データ!$J$17,入力リスト用データ!$O$7,IF(Q111=入力リスト用データ!$J$16,入力リスト用データ!$O$6,IF(Q111=入力リスト用データ!$J$15,入力リスト用データ!$O$5,IF(OR(J111=入力リスト用データ!$B$6,J111=入力リスト用データ!$B$5,J111=入力リスト用データ!$B$4,K111=入力リスト用データ!$D$4,K111=入力リスト用データ!$D$5,K111=入力リスト用データ!$D$6),入力リスト用データ!$O$3,IF(OR(J111=入力リスト用データ!$B$8,J111=入力リスト用データ!$B$7),入力リスト用データ!$O$4,入力リスト用データ!$O$5)))))))))</f>
        <v/>
      </c>
    </row>
    <row r="112" spans="1:26" ht="34.15" customHeight="1" x14ac:dyDescent="0.15">
      <c r="A112" s="6">
        <v>68</v>
      </c>
      <c r="B112" s="21"/>
      <c r="C112" s="21"/>
      <c r="D112" s="21"/>
      <c r="E112" s="21"/>
      <c r="F112" s="21"/>
      <c r="G112" s="28"/>
      <c r="H112" s="34"/>
      <c r="I112" s="6" t="str">
        <f t="shared" si="4"/>
        <v/>
      </c>
      <c r="J112" s="21"/>
      <c r="K112" s="31"/>
      <c r="L112" s="33"/>
      <c r="M112" s="19"/>
      <c r="N112" s="20"/>
      <c r="O112" s="24"/>
      <c r="P112" s="25"/>
      <c r="Q112" s="24"/>
      <c r="R112" s="31"/>
      <c r="S112" s="21"/>
      <c r="T112" s="32"/>
      <c r="U112" s="32"/>
      <c r="V112" s="32"/>
      <c r="W112" s="25"/>
      <c r="X112" s="77" t="str">
        <f t="shared" si="5"/>
        <v/>
      </c>
      <c r="Y112" s="77" t="str">
        <f t="shared" si="6"/>
        <v/>
      </c>
      <c r="Z112" s="78" t="str">
        <f>IF(B112="","",IF(OR(J112="",Q112=""),"未確定",IF(NOT(S112=""),IF(OR(Q112=入力リスト用データ!$J$16,Q112=入力リスト用データ!$J$17,Q112=入力リスト用データ!$J$18),入力リスト用データ!$T$5,IF(OR(J112=入力リスト用データ!$B$4,J112=入力リスト用データ!$B$5,J112=入力リスト用データ!$B$6,J112=入力リスト用データ!$B$7,J112=入力リスト用データ!$B$8),入力リスト用データ!$T$3,入力リスト用データ!$T$4)),IF(Q112=入力リスト用データ!$J$18,入力リスト用データ!$O$8,IF(Q112=入力リスト用データ!$J$17,入力リスト用データ!$O$7,IF(Q112=入力リスト用データ!$J$16,入力リスト用データ!$O$6,IF(Q112=入力リスト用データ!$J$15,入力リスト用データ!$O$5,IF(OR(J112=入力リスト用データ!$B$6,J112=入力リスト用データ!$B$5,J112=入力リスト用データ!$B$4,K112=入力リスト用データ!$D$4,K112=入力リスト用データ!$D$5,K112=入力リスト用データ!$D$6),入力リスト用データ!$O$3,IF(OR(J112=入力リスト用データ!$B$8,J112=入力リスト用データ!$B$7),入力リスト用データ!$O$4,入力リスト用データ!$O$5)))))))))</f>
        <v/>
      </c>
    </row>
    <row r="113" spans="1:26" ht="34.15" customHeight="1" x14ac:dyDescent="0.15">
      <c r="A113" s="6">
        <v>69</v>
      </c>
      <c r="B113" s="21"/>
      <c r="C113" s="21"/>
      <c r="D113" s="21"/>
      <c r="E113" s="21"/>
      <c r="F113" s="21"/>
      <c r="G113" s="28"/>
      <c r="H113" s="34"/>
      <c r="I113" s="6" t="str">
        <f t="shared" si="4"/>
        <v/>
      </c>
      <c r="J113" s="21"/>
      <c r="K113" s="31"/>
      <c r="L113" s="33"/>
      <c r="M113" s="19"/>
      <c r="N113" s="20"/>
      <c r="O113" s="24"/>
      <c r="P113" s="25"/>
      <c r="Q113" s="24"/>
      <c r="R113" s="31"/>
      <c r="S113" s="21"/>
      <c r="T113" s="32"/>
      <c r="U113" s="32"/>
      <c r="V113" s="32"/>
      <c r="W113" s="25"/>
      <c r="X113" s="77" t="str">
        <f t="shared" si="5"/>
        <v/>
      </c>
      <c r="Y113" s="77" t="str">
        <f t="shared" si="6"/>
        <v/>
      </c>
      <c r="Z113" s="78" t="str">
        <f>IF(B113="","",IF(OR(J113="",Q113=""),"未確定",IF(NOT(S113=""),IF(OR(Q113=入力リスト用データ!$J$16,Q113=入力リスト用データ!$J$17,Q113=入力リスト用データ!$J$18),入力リスト用データ!$T$5,IF(OR(J113=入力リスト用データ!$B$4,J113=入力リスト用データ!$B$5,J113=入力リスト用データ!$B$6,J113=入力リスト用データ!$B$7,J113=入力リスト用データ!$B$8),入力リスト用データ!$T$3,入力リスト用データ!$T$4)),IF(Q113=入力リスト用データ!$J$18,入力リスト用データ!$O$8,IF(Q113=入力リスト用データ!$J$17,入力リスト用データ!$O$7,IF(Q113=入力リスト用データ!$J$16,入力リスト用データ!$O$6,IF(Q113=入力リスト用データ!$J$15,入力リスト用データ!$O$5,IF(OR(J113=入力リスト用データ!$B$6,J113=入力リスト用データ!$B$5,J113=入力リスト用データ!$B$4,K113=入力リスト用データ!$D$4,K113=入力リスト用データ!$D$5,K113=入力リスト用データ!$D$6),入力リスト用データ!$O$3,IF(OR(J113=入力リスト用データ!$B$8,J113=入力リスト用データ!$B$7),入力リスト用データ!$O$4,入力リスト用データ!$O$5)))))))))</f>
        <v/>
      </c>
    </row>
    <row r="114" spans="1:26" ht="34.15" customHeight="1" x14ac:dyDescent="0.15">
      <c r="A114" s="6">
        <v>70</v>
      </c>
      <c r="B114" s="21"/>
      <c r="C114" s="21"/>
      <c r="D114" s="21"/>
      <c r="E114" s="21"/>
      <c r="F114" s="21"/>
      <c r="G114" s="28"/>
      <c r="H114" s="34"/>
      <c r="I114" s="6" t="str">
        <f t="shared" si="4"/>
        <v/>
      </c>
      <c r="J114" s="21"/>
      <c r="K114" s="31"/>
      <c r="L114" s="33"/>
      <c r="M114" s="19"/>
      <c r="N114" s="20"/>
      <c r="O114" s="24"/>
      <c r="P114" s="25"/>
      <c r="Q114" s="24"/>
      <c r="R114" s="31"/>
      <c r="S114" s="21"/>
      <c r="T114" s="32"/>
      <c r="U114" s="32"/>
      <c r="V114" s="32"/>
      <c r="W114" s="25"/>
      <c r="X114" s="77" t="str">
        <f t="shared" si="5"/>
        <v/>
      </c>
      <c r="Y114" s="77" t="str">
        <f t="shared" si="6"/>
        <v/>
      </c>
      <c r="Z114" s="78" t="str">
        <f>IF(B114="","",IF(OR(J114="",Q114=""),"未確定",IF(NOT(S114=""),IF(OR(Q114=入力リスト用データ!$J$16,Q114=入力リスト用データ!$J$17,Q114=入力リスト用データ!$J$18),入力リスト用データ!$T$5,IF(OR(J114=入力リスト用データ!$B$4,J114=入力リスト用データ!$B$5,J114=入力リスト用データ!$B$6,J114=入力リスト用データ!$B$7,J114=入力リスト用データ!$B$8),入力リスト用データ!$T$3,入力リスト用データ!$T$4)),IF(Q114=入力リスト用データ!$J$18,入力リスト用データ!$O$8,IF(Q114=入力リスト用データ!$J$17,入力リスト用データ!$O$7,IF(Q114=入力リスト用データ!$J$16,入力リスト用データ!$O$6,IF(Q114=入力リスト用データ!$J$15,入力リスト用データ!$O$5,IF(OR(J114=入力リスト用データ!$B$6,J114=入力リスト用データ!$B$5,J114=入力リスト用データ!$B$4,K114=入力リスト用データ!$D$4,K114=入力リスト用データ!$D$5,K114=入力リスト用データ!$D$6),入力リスト用データ!$O$3,IF(OR(J114=入力リスト用データ!$B$8,J114=入力リスト用データ!$B$7),入力リスト用データ!$O$4,入力リスト用データ!$O$5)))))))))</f>
        <v/>
      </c>
    </row>
    <row r="115" spans="1:26" ht="34.15" customHeight="1" x14ac:dyDescent="0.15">
      <c r="A115" s="6">
        <v>71</v>
      </c>
      <c r="B115" s="21"/>
      <c r="C115" s="21"/>
      <c r="D115" s="21"/>
      <c r="E115" s="21"/>
      <c r="F115" s="21"/>
      <c r="G115" s="28"/>
      <c r="H115" s="34"/>
      <c r="I115" s="6" t="str">
        <f t="shared" si="4"/>
        <v/>
      </c>
      <c r="J115" s="21"/>
      <c r="K115" s="31"/>
      <c r="L115" s="33"/>
      <c r="M115" s="19"/>
      <c r="N115" s="20"/>
      <c r="O115" s="24"/>
      <c r="P115" s="25"/>
      <c r="Q115" s="24"/>
      <c r="R115" s="31"/>
      <c r="S115" s="21"/>
      <c r="T115" s="32"/>
      <c r="U115" s="32"/>
      <c r="V115" s="32"/>
      <c r="W115" s="25"/>
      <c r="X115" s="77" t="str">
        <f t="shared" si="5"/>
        <v/>
      </c>
      <c r="Y115" s="77" t="str">
        <f t="shared" si="6"/>
        <v/>
      </c>
      <c r="Z115" s="78" t="str">
        <f>IF(B115="","",IF(OR(J115="",Q115=""),"未確定",IF(NOT(S115=""),IF(OR(Q115=入力リスト用データ!$J$16,Q115=入力リスト用データ!$J$17,Q115=入力リスト用データ!$J$18),入力リスト用データ!$T$5,IF(OR(J115=入力リスト用データ!$B$4,J115=入力リスト用データ!$B$5,J115=入力リスト用データ!$B$6,J115=入力リスト用データ!$B$7,J115=入力リスト用データ!$B$8),入力リスト用データ!$T$3,入力リスト用データ!$T$4)),IF(Q115=入力リスト用データ!$J$18,入力リスト用データ!$O$8,IF(Q115=入力リスト用データ!$J$17,入力リスト用データ!$O$7,IF(Q115=入力リスト用データ!$J$16,入力リスト用データ!$O$6,IF(Q115=入力リスト用データ!$J$15,入力リスト用データ!$O$5,IF(OR(J115=入力リスト用データ!$B$6,J115=入力リスト用データ!$B$5,J115=入力リスト用データ!$B$4,K115=入力リスト用データ!$D$4,K115=入力リスト用データ!$D$5,K115=入力リスト用データ!$D$6),入力リスト用データ!$O$3,IF(OR(J115=入力リスト用データ!$B$8,J115=入力リスト用データ!$B$7),入力リスト用データ!$O$4,入力リスト用データ!$O$5)))))))))</f>
        <v/>
      </c>
    </row>
    <row r="116" spans="1:26" ht="34.15" customHeight="1" x14ac:dyDescent="0.15">
      <c r="A116" s="6">
        <v>72</v>
      </c>
      <c r="B116" s="21"/>
      <c r="C116" s="21"/>
      <c r="D116" s="21"/>
      <c r="E116" s="21"/>
      <c r="F116" s="21"/>
      <c r="G116" s="28"/>
      <c r="H116" s="34"/>
      <c r="I116" s="6" t="str">
        <f t="shared" si="4"/>
        <v/>
      </c>
      <c r="J116" s="21"/>
      <c r="K116" s="31"/>
      <c r="L116" s="33"/>
      <c r="M116" s="19"/>
      <c r="N116" s="20"/>
      <c r="O116" s="24"/>
      <c r="P116" s="25"/>
      <c r="Q116" s="24"/>
      <c r="R116" s="31"/>
      <c r="S116" s="21"/>
      <c r="T116" s="32"/>
      <c r="U116" s="32"/>
      <c r="V116" s="32"/>
      <c r="W116" s="25"/>
      <c r="X116" s="77" t="str">
        <f t="shared" si="5"/>
        <v/>
      </c>
      <c r="Y116" s="77" t="str">
        <f t="shared" si="6"/>
        <v/>
      </c>
      <c r="Z116" s="78" t="str">
        <f>IF(B116="","",IF(OR(J116="",Q116=""),"未確定",IF(NOT(S116=""),IF(OR(Q116=入力リスト用データ!$J$16,Q116=入力リスト用データ!$J$17,Q116=入力リスト用データ!$J$18),入力リスト用データ!$T$5,IF(OR(J116=入力リスト用データ!$B$4,J116=入力リスト用データ!$B$5,J116=入力リスト用データ!$B$6,J116=入力リスト用データ!$B$7,J116=入力リスト用データ!$B$8),入力リスト用データ!$T$3,入力リスト用データ!$T$4)),IF(Q116=入力リスト用データ!$J$18,入力リスト用データ!$O$8,IF(Q116=入力リスト用データ!$J$17,入力リスト用データ!$O$7,IF(Q116=入力リスト用データ!$J$16,入力リスト用データ!$O$6,IF(Q116=入力リスト用データ!$J$15,入力リスト用データ!$O$5,IF(OR(J116=入力リスト用データ!$B$6,J116=入力リスト用データ!$B$5,J116=入力リスト用データ!$B$4,K116=入力リスト用データ!$D$4,K116=入力リスト用データ!$D$5,K116=入力リスト用データ!$D$6),入力リスト用データ!$O$3,IF(OR(J116=入力リスト用データ!$B$8,J116=入力リスト用データ!$B$7),入力リスト用データ!$O$4,入力リスト用データ!$O$5)))))))))</f>
        <v/>
      </c>
    </row>
    <row r="117" spans="1:26" ht="34.15" customHeight="1" x14ac:dyDescent="0.15">
      <c r="A117" s="6">
        <v>73</v>
      </c>
      <c r="B117" s="21"/>
      <c r="C117" s="21"/>
      <c r="D117" s="21"/>
      <c r="E117" s="21"/>
      <c r="F117" s="21"/>
      <c r="G117" s="28"/>
      <c r="H117" s="34"/>
      <c r="I117" s="6" t="str">
        <f t="shared" si="4"/>
        <v/>
      </c>
      <c r="J117" s="21"/>
      <c r="K117" s="31"/>
      <c r="L117" s="33"/>
      <c r="M117" s="19"/>
      <c r="N117" s="20"/>
      <c r="O117" s="24"/>
      <c r="P117" s="25"/>
      <c r="Q117" s="24"/>
      <c r="R117" s="31"/>
      <c r="S117" s="21"/>
      <c r="T117" s="32"/>
      <c r="U117" s="32"/>
      <c r="V117" s="32"/>
      <c r="W117" s="25"/>
      <c r="X117" s="77" t="str">
        <f t="shared" si="5"/>
        <v/>
      </c>
      <c r="Y117" s="77" t="str">
        <f t="shared" si="6"/>
        <v/>
      </c>
      <c r="Z117" s="78" t="str">
        <f>IF(B117="","",IF(OR(J117="",Q117=""),"未確定",IF(NOT(S117=""),IF(OR(Q117=入力リスト用データ!$J$16,Q117=入力リスト用データ!$J$17,Q117=入力リスト用データ!$J$18),入力リスト用データ!$T$5,IF(OR(J117=入力リスト用データ!$B$4,J117=入力リスト用データ!$B$5,J117=入力リスト用データ!$B$6,J117=入力リスト用データ!$B$7,J117=入力リスト用データ!$B$8),入力リスト用データ!$T$3,入力リスト用データ!$T$4)),IF(Q117=入力リスト用データ!$J$18,入力リスト用データ!$O$8,IF(Q117=入力リスト用データ!$J$17,入力リスト用データ!$O$7,IF(Q117=入力リスト用データ!$J$16,入力リスト用データ!$O$6,IF(Q117=入力リスト用データ!$J$15,入力リスト用データ!$O$5,IF(OR(J117=入力リスト用データ!$B$6,J117=入力リスト用データ!$B$5,J117=入力リスト用データ!$B$4,K117=入力リスト用データ!$D$4,K117=入力リスト用データ!$D$5,K117=入力リスト用データ!$D$6),入力リスト用データ!$O$3,IF(OR(J117=入力リスト用データ!$B$8,J117=入力リスト用データ!$B$7),入力リスト用データ!$O$4,入力リスト用データ!$O$5)))))))))</f>
        <v/>
      </c>
    </row>
    <row r="118" spans="1:26" ht="34.15" customHeight="1" x14ac:dyDescent="0.15">
      <c r="A118" s="6">
        <v>74</v>
      </c>
      <c r="B118" s="21"/>
      <c r="C118" s="21"/>
      <c r="D118" s="21"/>
      <c r="E118" s="21"/>
      <c r="F118" s="21"/>
      <c r="G118" s="28"/>
      <c r="H118" s="34"/>
      <c r="I118" s="6" t="str">
        <f t="shared" si="4"/>
        <v/>
      </c>
      <c r="J118" s="21"/>
      <c r="K118" s="31"/>
      <c r="L118" s="33"/>
      <c r="M118" s="19"/>
      <c r="N118" s="20"/>
      <c r="O118" s="24"/>
      <c r="P118" s="25"/>
      <c r="Q118" s="24"/>
      <c r="R118" s="31"/>
      <c r="S118" s="21"/>
      <c r="T118" s="32"/>
      <c r="U118" s="32"/>
      <c r="V118" s="32"/>
      <c r="W118" s="25"/>
      <c r="X118" s="77" t="str">
        <f t="shared" si="5"/>
        <v/>
      </c>
      <c r="Y118" s="77" t="str">
        <f t="shared" si="6"/>
        <v/>
      </c>
      <c r="Z118" s="78" t="str">
        <f>IF(B118="","",IF(OR(J118="",Q118=""),"未確定",IF(NOT(S118=""),IF(OR(Q118=入力リスト用データ!$J$16,Q118=入力リスト用データ!$J$17,Q118=入力リスト用データ!$J$18),入力リスト用データ!$T$5,IF(OR(J118=入力リスト用データ!$B$4,J118=入力リスト用データ!$B$5,J118=入力リスト用データ!$B$6,J118=入力リスト用データ!$B$7,J118=入力リスト用データ!$B$8),入力リスト用データ!$T$3,入力リスト用データ!$T$4)),IF(Q118=入力リスト用データ!$J$18,入力リスト用データ!$O$8,IF(Q118=入力リスト用データ!$J$17,入力リスト用データ!$O$7,IF(Q118=入力リスト用データ!$J$16,入力リスト用データ!$O$6,IF(Q118=入力リスト用データ!$J$15,入力リスト用データ!$O$5,IF(OR(J118=入力リスト用データ!$B$6,J118=入力リスト用データ!$B$5,J118=入力リスト用データ!$B$4,K118=入力リスト用データ!$D$4,K118=入力リスト用データ!$D$5,K118=入力リスト用データ!$D$6),入力リスト用データ!$O$3,IF(OR(J118=入力リスト用データ!$B$8,J118=入力リスト用データ!$B$7),入力リスト用データ!$O$4,入力リスト用データ!$O$5)))))))))</f>
        <v/>
      </c>
    </row>
    <row r="119" spans="1:26" ht="34.15" customHeight="1" x14ac:dyDescent="0.15">
      <c r="A119" s="6">
        <v>75</v>
      </c>
      <c r="B119" s="21"/>
      <c r="C119" s="21"/>
      <c r="D119" s="21"/>
      <c r="E119" s="21"/>
      <c r="F119" s="21"/>
      <c r="G119" s="28"/>
      <c r="H119" s="34"/>
      <c r="I119" s="6" t="str">
        <f t="shared" si="4"/>
        <v/>
      </c>
      <c r="J119" s="21"/>
      <c r="K119" s="31"/>
      <c r="L119" s="33"/>
      <c r="M119" s="19"/>
      <c r="N119" s="20"/>
      <c r="O119" s="24"/>
      <c r="P119" s="25"/>
      <c r="Q119" s="24"/>
      <c r="R119" s="31"/>
      <c r="S119" s="21"/>
      <c r="T119" s="32"/>
      <c r="U119" s="32"/>
      <c r="V119" s="32"/>
      <c r="W119" s="25"/>
      <c r="X119" s="77" t="str">
        <f t="shared" si="5"/>
        <v/>
      </c>
      <c r="Y119" s="77" t="str">
        <f t="shared" si="6"/>
        <v/>
      </c>
      <c r="Z119" s="78" t="str">
        <f>IF(B119="","",IF(OR(J119="",Q119=""),"未確定",IF(NOT(S119=""),IF(OR(Q119=入力リスト用データ!$J$16,Q119=入力リスト用データ!$J$17,Q119=入力リスト用データ!$J$18),入力リスト用データ!$T$5,IF(OR(J119=入力リスト用データ!$B$4,J119=入力リスト用データ!$B$5,J119=入力リスト用データ!$B$6,J119=入力リスト用データ!$B$7,J119=入力リスト用データ!$B$8),入力リスト用データ!$T$3,入力リスト用データ!$T$4)),IF(Q119=入力リスト用データ!$J$18,入力リスト用データ!$O$8,IF(Q119=入力リスト用データ!$J$17,入力リスト用データ!$O$7,IF(Q119=入力リスト用データ!$J$16,入力リスト用データ!$O$6,IF(Q119=入力リスト用データ!$J$15,入力リスト用データ!$O$5,IF(OR(J119=入力リスト用データ!$B$6,J119=入力リスト用データ!$B$5,J119=入力リスト用データ!$B$4,K119=入力リスト用データ!$D$4,K119=入力リスト用データ!$D$5,K119=入力リスト用データ!$D$6),入力リスト用データ!$O$3,IF(OR(J119=入力リスト用データ!$B$8,J119=入力リスト用データ!$B$7),入力リスト用データ!$O$4,入力リスト用データ!$O$5)))))))))</f>
        <v/>
      </c>
    </row>
    <row r="120" spans="1:26" ht="34.15" customHeight="1" x14ac:dyDescent="0.15">
      <c r="A120" s="6">
        <v>76</v>
      </c>
      <c r="B120" s="21"/>
      <c r="C120" s="21"/>
      <c r="D120" s="21"/>
      <c r="E120" s="21"/>
      <c r="F120" s="21"/>
      <c r="G120" s="28"/>
      <c r="H120" s="34"/>
      <c r="I120" s="6" t="str">
        <f t="shared" si="4"/>
        <v/>
      </c>
      <c r="J120" s="21"/>
      <c r="K120" s="31"/>
      <c r="L120" s="33"/>
      <c r="M120" s="19"/>
      <c r="N120" s="20"/>
      <c r="O120" s="24"/>
      <c r="P120" s="25"/>
      <c r="Q120" s="24"/>
      <c r="R120" s="31"/>
      <c r="S120" s="21"/>
      <c r="T120" s="32"/>
      <c r="U120" s="32"/>
      <c r="V120" s="32"/>
      <c r="W120" s="25"/>
      <c r="X120" s="77" t="str">
        <f t="shared" si="5"/>
        <v/>
      </c>
      <c r="Y120" s="77" t="str">
        <f t="shared" si="6"/>
        <v/>
      </c>
      <c r="Z120" s="78" t="str">
        <f>IF(B120="","",IF(OR(J120="",Q120=""),"未確定",IF(NOT(S120=""),IF(OR(Q120=入力リスト用データ!$J$16,Q120=入力リスト用データ!$J$17,Q120=入力リスト用データ!$J$18),入力リスト用データ!$T$5,IF(OR(J120=入力リスト用データ!$B$4,J120=入力リスト用データ!$B$5,J120=入力リスト用データ!$B$6,J120=入力リスト用データ!$B$7,J120=入力リスト用データ!$B$8),入力リスト用データ!$T$3,入力リスト用データ!$T$4)),IF(Q120=入力リスト用データ!$J$18,入力リスト用データ!$O$8,IF(Q120=入力リスト用データ!$J$17,入力リスト用データ!$O$7,IF(Q120=入力リスト用データ!$J$16,入力リスト用データ!$O$6,IF(Q120=入力リスト用データ!$J$15,入力リスト用データ!$O$5,IF(OR(J120=入力リスト用データ!$B$6,J120=入力リスト用データ!$B$5,J120=入力リスト用データ!$B$4,K120=入力リスト用データ!$D$4,K120=入力リスト用データ!$D$5,K120=入力リスト用データ!$D$6),入力リスト用データ!$O$3,IF(OR(J120=入力リスト用データ!$B$8,J120=入力リスト用データ!$B$7),入力リスト用データ!$O$4,入力リスト用データ!$O$5)))))))))</f>
        <v/>
      </c>
    </row>
    <row r="121" spans="1:26" ht="34.15" customHeight="1" x14ac:dyDescent="0.15">
      <c r="A121" s="6">
        <v>77</v>
      </c>
      <c r="B121" s="21"/>
      <c r="C121" s="21"/>
      <c r="D121" s="21"/>
      <c r="E121" s="21"/>
      <c r="F121" s="21"/>
      <c r="G121" s="28"/>
      <c r="H121" s="34"/>
      <c r="I121" s="6" t="str">
        <f t="shared" si="4"/>
        <v/>
      </c>
      <c r="J121" s="21"/>
      <c r="K121" s="31"/>
      <c r="L121" s="33"/>
      <c r="M121" s="19"/>
      <c r="N121" s="20"/>
      <c r="O121" s="24"/>
      <c r="P121" s="25"/>
      <c r="Q121" s="24"/>
      <c r="R121" s="31"/>
      <c r="S121" s="21"/>
      <c r="T121" s="32"/>
      <c r="U121" s="32"/>
      <c r="V121" s="32"/>
      <c r="W121" s="25"/>
      <c r="X121" s="77" t="str">
        <f t="shared" si="5"/>
        <v/>
      </c>
      <c r="Y121" s="77" t="str">
        <f t="shared" si="6"/>
        <v/>
      </c>
      <c r="Z121" s="78" t="str">
        <f>IF(B121="","",IF(OR(J121="",Q121=""),"未確定",IF(NOT(S121=""),IF(OR(Q121=入力リスト用データ!$J$16,Q121=入力リスト用データ!$J$17,Q121=入力リスト用データ!$J$18),入力リスト用データ!$T$5,IF(OR(J121=入力リスト用データ!$B$4,J121=入力リスト用データ!$B$5,J121=入力リスト用データ!$B$6,J121=入力リスト用データ!$B$7,J121=入力リスト用データ!$B$8),入力リスト用データ!$T$3,入力リスト用データ!$T$4)),IF(Q121=入力リスト用データ!$J$18,入力リスト用データ!$O$8,IF(Q121=入力リスト用データ!$J$17,入力リスト用データ!$O$7,IF(Q121=入力リスト用データ!$J$16,入力リスト用データ!$O$6,IF(Q121=入力リスト用データ!$J$15,入力リスト用データ!$O$5,IF(OR(J121=入力リスト用データ!$B$6,J121=入力リスト用データ!$B$5,J121=入力リスト用データ!$B$4,K121=入力リスト用データ!$D$4,K121=入力リスト用データ!$D$5,K121=入力リスト用データ!$D$6),入力リスト用データ!$O$3,IF(OR(J121=入力リスト用データ!$B$8,J121=入力リスト用データ!$B$7),入力リスト用データ!$O$4,入力リスト用データ!$O$5)))))))))</f>
        <v/>
      </c>
    </row>
    <row r="122" spans="1:26" ht="34.15" customHeight="1" x14ac:dyDescent="0.15">
      <c r="A122" s="6">
        <v>78</v>
      </c>
      <c r="B122" s="21"/>
      <c r="C122" s="21"/>
      <c r="D122" s="21"/>
      <c r="E122" s="21"/>
      <c r="F122" s="21"/>
      <c r="G122" s="28"/>
      <c r="H122" s="34"/>
      <c r="I122" s="6" t="str">
        <f t="shared" si="4"/>
        <v/>
      </c>
      <c r="J122" s="21"/>
      <c r="K122" s="31"/>
      <c r="L122" s="33"/>
      <c r="M122" s="19"/>
      <c r="N122" s="20"/>
      <c r="O122" s="24"/>
      <c r="P122" s="25"/>
      <c r="Q122" s="24"/>
      <c r="R122" s="31"/>
      <c r="S122" s="21"/>
      <c r="T122" s="32"/>
      <c r="U122" s="32"/>
      <c r="V122" s="32"/>
      <c r="W122" s="25"/>
      <c r="X122" s="77" t="str">
        <f t="shared" si="5"/>
        <v/>
      </c>
      <c r="Y122" s="77" t="str">
        <f t="shared" si="6"/>
        <v/>
      </c>
      <c r="Z122" s="78" t="str">
        <f>IF(B122="","",IF(OR(J122="",Q122=""),"未確定",IF(NOT(S122=""),IF(OR(Q122=入力リスト用データ!$J$16,Q122=入力リスト用データ!$J$17,Q122=入力リスト用データ!$J$18),入力リスト用データ!$T$5,IF(OR(J122=入力リスト用データ!$B$4,J122=入力リスト用データ!$B$5,J122=入力リスト用データ!$B$6,J122=入力リスト用データ!$B$7,J122=入力リスト用データ!$B$8),入力リスト用データ!$T$3,入力リスト用データ!$T$4)),IF(Q122=入力リスト用データ!$J$18,入力リスト用データ!$O$8,IF(Q122=入力リスト用データ!$J$17,入力リスト用データ!$O$7,IF(Q122=入力リスト用データ!$J$16,入力リスト用データ!$O$6,IF(Q122=入力リスト用データ!$J$15,入力リスト用データ!$O$5,IF(OR(J122=入力リスト用データ!$B$6,J122=入力リスト用データ!$B$5,J122=入力リスト用データ!$B$4,K122=入力リスト用データ!$D$4,K122=入力リスト用データ!$D$5,K122=入力リスト用データ!$D$6),入力リスト用データ!$O$3,IF(OR(J122=入力リスト用データ!$B$8,J122=入力リスト用データ!$B$7),入力リスト用データ!$O$4,入力リスト用データ!$O$5)))))))))</f>
        <v/>
      </c>
    </row>
    <row r="123" spans="1:26" ht="34.15" customHeight="1" x14ac:dyDescent="0.15">
      <c r="A123" s="6">
        <v>79</v>
      </c>
      <c r="B123" s="21"/>
      <c r="C123" s="21"/>
      <c r="D123" s="21"/>
      <c r="E123" s="21"/>
      <c r="F123" s="21"/>
      <c r="G123" s="28"/>
      <c r="H123" s="34"/>
      <c r="I123" s="6" t="str">
        <f t="shared" si="4"/>
        <v/>
      </c>
      <c r="J123" s="21"/>
      <c r="K123" s="31"/>
      <c r="L123" s="33"/>
      <c r="M123" s="19"/>
      <c r="N123" s="20"/>
      <c r="O123" s="24"/>
      <c r="P123" s="25"/>
      <c r="Q123" s="24"/>
      <c r="R123" s="31"/>
      <c r="S123" s="21"/>
      <c r="T123" s="32"/>
      <c r="U123" s="32"/>
      <c r="V123" s="32"/>
      <c r="W123" s="25"/>
      <c r="X123" s="77" t="str">
        <f t="shared" si="5"/>
        <v/>
      </c>
      <c r="Y123" s="77" t="str">
        <f t="shared" si="6"/>
        <v/>
      </c>
      <c r="Z123" s="78" t="str">
        <f>IF(B123="","",IF(OR(J123="",Q123=""),"未確定",IF(NOT(S123=""),IF(OR(Q123=入力リスト用データ!$J$16,Q123=入力リスト用データ!$J$17,Q123=入力リスト用データ!$J$18),入力リスト用データ!$T$5,IF(OR(J123=入力リスト用データ!$B$4,J123=入力リスト用データ!$B$5,J123=入力リスト用データ!$B$6,J123=入力リスト用データ!$B$7,J123=入力リスト用データ!$B$8),入力リスト用データ!$T$3,入力リスト用データ!$T$4)),IF(Q123=入力リスト用データ!$J$18,入力リスト用データ!$O$8,IF(Q123=入力リスト用データ!$J$17,入力リスト用データ!$O$7,IF(Q123=入力リスト用データ!$J$16,入力リスト用データ!$O$6,IF(Q123=入力リスト用データ!$J$15,入力リスト用データ!$O$5,IF(OR(J123=入力リスト用データ!$B$6,J123=入力リスト用データ!$B$5,J123=入力リスト用データ!$B$4,K123=入力リスト用データ!$D$4,K123=入力リスト用データ!$D$5,K123=入力リスト用データ!$D$6),入力リスト用データ!$O$3,IF(OR(J123=入力リスト用データ!$B$8,J123=入力リスト用データ!$B$7),入力リスト用データ!$O$4,入力リスト用データ!$O$5)))))))))</f>
        <v/>
      </c>
    </row>
    <row r="124" spans="1:26" ht="34.15" customHeight="1" x14ac:dyDescent="0.15">
      <c r="A124" s="6">
        <v>80</v>
      </c>
      <c r="B124" s="21"/>
      <c r="C124" s="21"/>
      <c r="D124" s="21"/>
      <c r="E124" s="21"/>
      <c r="F124" s="21"/>
      <c r="G124" s="28"/>
      <c r="H124" s="34"/>
      <c r="I124" s="6" t="str">
        <f t="shared" si="4"/>
        <v/>
      </c>
      <c r="J124" s="21"/>
      <c r="K124" s="31"/>
      <c r="L124" s="33"/>
      <c r="M124" s="19"/>
      <c r="N124" s="20"/>
      <c r="O124" s="24"/>
      <c r="P124" s="25"/>
      <c r="Q124" s="24"/>
      <c r="R124" s="31"/>
      <c r="S124" s="21"/>
      <c r="T124" s="32"/>
      <c r="U124" s="32"/>
      <c r="V124" s="32"/>
      <c r="W124" s="25"/>
      <c r="X124" s="77" t="str">
        <f t="shared" si="5"/>
        <v/>
      </c>
      <c r="Y124" s="77" t="str">
        <f t="shared" si="6"/>
        <v/>
      </c>
      <c r="Z124" s="78" t="str">
        <f>IF(B124="","",IF(OR(J124="",Q124=""),"未確定",IF(NOT(S124=""),IF(OR(Q124=入力リスト用データ!$J$16,Q124=入力リスト用データ!$J$17,Q124=入力リスト用データ!$J$18),入力リスト用データ!$T$5,IF(OR(J124=入力リスト用データ!$B$4,J124=入力リスト用データ!$B$5,J124=入力リスト用データ!$B$6,J124=入力リスト用データ!$B$7,J124=入力リスト用データ!$B$8),入力リスト用データ!$T$3,入力リスト用データ!$T$4)),IF(Q124=入力リスト用データ!$J$18,入力リスト用データ!$O$8,IF(Q124=入力リスト用データ!$J$17,入力リスト用データ!$O$7,IF(Q124=入力リスト用データ!$J$16,入力リスト用データ!$O$6,IF(Q124=入力リスト用データ!$J$15,入力リスト用データ!$O$5,IF(OR(J124=入力リスト用データ!$B$6,J124=入力リスト用データ!$B$5,J124=入力リスト用データ!$B$4,K124=入力リスト用データ!$D$4,K124=入力リスト用データ!$D$5,K124=入力リスト用データ!$D$6),入力リスト用データ!$O$3,IF(OR(J124=入力リスト用データ!$B$8,J124=入力リスト用データ!$B$7),入力リスト用データ!$O$4,入力リスト用データ!$O$5)))))))))</f>
        <v/>
      </c>
    </row>
    <row r="125" spans="1:26" ht="34.15" customHeight="1" x14ac:dyDescent="0.15">
      <c r="A125" s="6">
        <v>81</v>
      </c>
      <c r="B125" s="21"/>
      <c r="C125" s="21"/>
      <c r="D125" s="21"/>
      <c r="E125" s="21"/>
      <c r="F125" s="21"/>
      <c r="G125" s="28"/>
      <c r="H125" s="34"/>
      <c r="I125" s="6" t="str">
        <f t="shared" si="4"/>
        <v/>
      </c>
      <c r="J125" s="21"/>
      <c r="K125" s="31"/>
      <c r="L125" s="33"/>
      <c r="M125" s="19"/>
      <c r="N125" s="20"/>
      <c r="O125" s="24"/>
      <c r="P125" s="25"/>
      <c r="Q125" s="24"/>
      <c r="R125" s="31"/>
      <c r="S125" s="21"/>
      <c r="T125" s="32"/>
      <c r="U125" s="32"/>
      <c r="V125" s="32"/>
      <c r="W125" s="25"/>
      <c r="X125" s="77" t="str">
        <f t="shared" si="5"/>
        <v/>
      </c>
      <c r="Y125" s="77" t="str">
        <f t="shared" si="6"/>
        <v/>
      </c>
      <c r="Z125" s="78" t="str">
        <f>IF(B125="","",IF(OR(J125="",Q125=""),"未確定",IF(NOT(S125=""),IF(OR(Q125=入力リスト用データ!$J$16,Q125=入力リスト用データ!$J$17,Q125=入力リスト用データ!$J$18),入力リスト用データ!$T$5,IF(OR(J125=入力リスト用データ!$B$4,J125=入力リスト用データ!$B$5,J125=入力リスト用データ!$B$6,J125=入力リスト用データ!$B$7,J125=入力リスト用データ!$B$8),入力リスト用データ!$T$3,入力リスト用データ!$T$4)),IF(Q125=入力リスト用データ!$J$18,入力リスト用データ!$O$8,IF(Q125=入力リスト用データ!$J$17,入力リスト用データ!$O$7,IF(Q125=入力リスト用データ!$J$16,入力リスト用データ!$O$6,IF(Q125=入力リスト用データ!$J$15,入力リスト用データ!$O$5,IF(OR(J125=入力リスト用データ!$B$6,J125=入力リスト用データ!$B$5,J125=入力リスト用データ!$B$4,K125=入力リスト用データ!$D$4,K125=入力リスト用データ!$D$5,K125=入力リスト用データ!$D$6),入力リスト用データ!$O$3,IF(OR(J125=入力リスト用データ!$B$8,J125=入力リスト用データ!$B$7),入力リスト用データ!$O$4,入力リスト用データ!$O$5)))))))))</f>
        <v/>
      </c>
    </row>
    <row r="126" spans="1:26" ht="34.15" customHeight="1" x14ac:dyDescent="0.15">
      <c r="A126" s="6">
        <v>82</v>
      </c>
      <c r="B126" s="21"/>
      <c r="C126" s="21"/>
      <c r="D126" s="21"/>
      <c r="E126" s="21"/>
      <c r="F126" s="21"/>
      <c r="G126" s="28"/>
      <c r="H126" s="34"/>
      <c r="I126" s="6" t="str">
        <f t="shared" si="4"/>
        <v/>
      </c>
      <c r="J126" s="21"/>
      <c r="K126" s="31"/>
      <c r="L126" s="33"/>
      <c r="M126" s="19"/>
      <c r="N126" s="20"/>
      <c r="O126" s="24"/>
      <c r="P126" s="25"/>
      <c r="Q126" s="24"/>
      <c r="R126" s="31"/>
      <c r="S126" s="21"/>
      <c r="T126" s="32"/>
      <c r="U126" s="32"/>
      <c r="V126" s="32"/>
      <c r="W126" s="25"/>
      <c r="X126" s="77" t="str">
        <f t="shared" si="5"/>
        <v/>
      </c>
      <c r="Y126" s="77" t="str">
        <f t="shared" si="6"/>
        <v/>
      </c>
      <c r="Z126" s="78" t="str">
        <f>IF(B126="","",IF(OR(J126="",Q126=""),"未確定",IF(NOT(S126=""),IF(OR(Q126=入力リスト用データ!$J$16,Q126=入力リスト用データ!$J$17,Q126=入力リスト用データ!$J$18),入力リスト用データ!$T$5,IF(OR(J126=入力リスト用データ!$B$4,J126=入力リスト用データ!$B$5,J126=入力リスト用データ!$B$6,J126=入力リスト用データ!$B$7,J126=入力リスト用データ!$B$8),入力リスト用データ!$T$3,入力リスト用データ!$T$4)),IF(Q126=入力リスト用データ!$J$18,入力リスト用データ!$O$8,IF(Q126=入力リスト用データ!$J$17,入力リスト用データ!$O$7,IF(Q126=入力リスト用データ!$J$16,入力リスト用データ!$O$6,IF(Q126=入力リスト用データ!$J$15,入力リスト用データ!$O$5,IF(OR(J126=入力リスト用データ!$B$6,J126=入力リスト用データ!$B$5,J126=入力リスト用データ!$B$4,K126=入力リスト用データ!$D$4,K126=入力リスト用データ!$D$5,K126=入力リスト用データ!$D$6),入力リスト用データ!$O$3,IF(OR(J126=入力リスト用データ!$B$8,J126=入力リスト用データ!$B$7),入力リスト用データ!$O$4,入力リスト用データ!$O$5)))))))))</f>
        <v/>
      </c>
    </row>
    <row r="127" spans="1:26" ht="34.15" customHeight="1" x14ac:dyDescent="0.15">
      <c r="A127" s="6">
        <v>83</v>
      </c>
      <c r="B127" s="21"/>
      <c r="C127" s="21"/>
      <c r="D127" s="21"/>
      <c r="E127" s="21"/>
      <c r="F127" s="21"/>
      <c r="G127" s="28"/>
      <c r="H127" s="34"/>
      <c r="I127" s="6" t="str">
        <f t="shared" si="4"/>
        <v/>
      </c>
      <c r="J127" s="21"/>
      <c r="K127" s="31"/>
      <c r="L127" s="33"/>
      <c r="M127" s="19"/>
      <c r="N127" s="20"/>
      <c r="O127" s="24"/>
      <c r="P127" s="25"/>
      <c r="Q127" s="24"/>
      <c r="R127" s="31"/>
      <c r="S127" s="21"/>
      <c r="T127" s="32"/>
      <c r="U127" s="32"/>
      <c r="V127" s="32"/>
      <c r="W127" s="25"/>
      <c r="X127" s="77" t="str">
        <f t="shared" si="5"/>
        <v/>
      </c>
      <c r="Y127" s="77" t="str">
        <f t="shared" si="6"/>
        <v/>
      </c>
      <c r="Z127" s="78" t="str">
        <f>IF(B127="","",IF(OR(J127="",Q127=""),"未確定",IF(NOT(S127=""),IF(OR(Q127=入力リスト用データ!$J$16,Q127=入力リスト用データ!$J$17,Q127=入力リスト用データ!$J$18),入力リスト用データ!$T$5,IF(OR(J127=入力リスト用データ!$B$4,J127=入力リスト用データ!$B$5,J127=入力リスト用データ!$B$6,J127=入力リスト用データ!$B$7,J127=入力リスト用データ!$B$8),入力リスト用データ!$T$3,入力リスト用データ!$T$4)),IF(Q127=入力リスト用データ!$J$18,入力リスト用データ!$O$8,IF(Q127=入力リスト用データ!$J$17,入力リスト用データ!$O$7,IF(Q127=入力リスト用データ!$J$16,入力リスト用データ!$O$6,IF(Q127=入力リスト用データ!$J$15,入力リスト用データ!$O$5,IF(OR(J127=入力リスト用データ!$B$6,J127=入力リスト用データ!$B$5,J127=入力リスト用データ!$B$4,K127=入力リスト用データ!$D$4,K127=入力リスト用データ!$D$5,K127=入力リスト用データ!$D$6),入力リスト用データ!$O$3,IF(OR(J127=入力リスト用データ!$B$8,J127=入力リスト用データ!$B$7),入力リスト用データ!$O$4,入力リスト用データ!$O$5)))))))))</f>
        <v/>
      </c>
    </row>
    <row r="128" spans="1:26" ht="34.15" customHeight="1" x14ac:dyDescent="0.15">
      <c r="A128" s="6">
        <v>84</v>
      </c>
      <c r="B128" s="21"/>
      <c r="C128" s="21"/>
      <c r="D128" s="21"/>
      <c r="E128" s="21"/>
      <c r="F128" s="21"/>
      <c r="G128" s="28"/>
      <c r="H128" s="34"/>
      <c r="I128" s="6" t="str">
        <f t="shared" si="4"/>
        <v/>
      </c>
      <c r="J128" s="21"/>
      <c r="K128" s="31"/>
      <c r="L128" s="33"/>
      <c r="M128" s="19"/>
      <c r="N128" s="20"/>
      <c r="O128" s="24"/>
      <c r="P128" s="25"/>
      <c r="Q128" s="24"/>
      <c r="R128" s="31"/>
      <c r="S128" s="21"/>
      <c r="T128" s="32"/>
      <c r="U128" s="32"/>
      <c r="V128" s="32"/>
      <c r="W128" s="25"/>
      <c r="X128" s="77" t="str">
        <f t="shared" si="5"/>
        <v/>
      </c>
      <c r="Y128" s="77" t="str">
        <f t="shared" si="6"/>
        <v/>
      </c>
      <c r="Z128" s="78" t="str">
        <f>IF(B128="","",IF(OR(J128="",Q128=""),"未確定",IF(NOT(S128=""),IF(OR(Q128=入力リスト用データ!$J$16,Q128=入力リスト用データ!$J$17,Q128=入力リスト用データ!$J$18),入力リスト用データ!$T$5,IF(OR(J128=入力リスト用データ!$B$4,J128=入力リスト用データ!$B$5,J128=入力リスト用データ!$B$6,J128=入力リスト用データ!$B$7,J128=入力リスト用データ!$B$8),入力リスト用データ!$T$3,入力リスト用データ!$T$4)),IF(Q128=入力リスト用データ!$J$18,入力リスト用データ!$O$8,IF(Q128=入力リスト用データ!$J$17,入力リスト用データ!$O$7,IF(Q128=入力リスト用データ!$J$16,入力リスト用データ!$O$6,IF(Q128=入力リスト用データ!$J$15,入力リスト用データ!$O$5,IF(OR(J128=入力リスト用データ!$B$6,J128=入力リスト用データ!$B$5,J128=入力リスト用データ!$B$4,K128=入力リスト用データ!$D$4,K128=入力リスト用データ!$D$5,K128=入力リスト用データ!$D$6),入力リスト用データ!$O$3,IF(OR(J128=入力リスト用データ!$B$8,J128=入力リスト用データ!$B$7),入力リスト用データ!$O$4,入力リスト用データ!$O$5)))))))))</f>
        <v/>
      </c>
    </row>
    <row r="129" spans="1:26" ht="34.15" customHeight="1" x14ac:dyDescent="0.15">
      <c r="A129" s="6">
        <v>85</v>
      </c>
      <c r="B129" s="21"/>
      <c r="C129" s="21"/>
      <c r="D129" s="21"/>
      <c r="E129" s="21"/>
      <c r="F129" s="21"/>
      <c r="G129" s="28"/>
      <c r="H129" s="34"/>
      <c r="I129" s="6" t="str">
        <f t="shared" si="4"/>
        <v/>
      </c>
      <c r="J129" s="21"/>
      <c r="K129" s="31"/>
      <c r="L129" s="33"/>
      <c r="M129" s="19"/>
      <c r="N129" s="20"/>
      <c r="O129" s="24"/>
      <c r="P129" s="25"/>
      <c r="Q129" s="24"/>
      <c r="R129" s="31"/>
      <c r="S129" s="21"/>
      <c r="T129" s="32"/>
      <c r="U129" s="32"/>
      <c r="V129" s="32"/>
      <c r="W129" s="25"/>
      <c r="X129" s="77" t="str">
        <f t="shared" si="5"/>
        <v/>
      </c>
      <c r="Y129" s="77" t="str">
        <f t="shared" si="6"/>
        <v/>
      </c>
      <c r="Z129" s="78" t="str">
        <f>IF(B129="","",IF(OR(J129="",Q129=""),"未確定",IF(NOT(S129=""),IF(OR(Q129=入力リスト用データ!$J$16,Q129=入力リスト用データ!$J$17,Q129=入力リスト用データ!$J$18),入力リスト用データ!$T$5,IF(OR(J129=入力リスト用データ!$B$4,J129=入力リスト用データ!$B$5,J129=入力リスト用データ!$B$6,J129=入力リスト用データ!$B$7,J129=入力リスト用データ!$B$8),入力リスト用データ!$T$3,入力リスト用データ!$T$4)),IF(Q129=入力リスト用データ!$J$18,入力リスト用データ!$O$8,IF(Q129=入力リスト用データ!$J$17,入力リスト用データ!$O$7,IF(Q129=入力リスト用データ!$J$16,入力リスト用データ!$O$6,IF(Q129=入力リスト用データ!$J$15,入力リスト用データ!$O$5,IF(OR(J129=入力リスト用データ!$B$6,J129=入力リスト用データ!$B$5,J129=入力リスト用データ!$B$4,K129=入力リスト用データ!$D$4,K129=入力リスト用データ!$D$5,K129=入力リスト用データ!$D$6),入力リスト用データ!$O$3,IF(OR(J129=入力リスト用データ!$B$8,J129=入力リスト用データ!$B$7),入力リスト用データ!$O$4,入力リスト用データ!$O$5)))))))))</f>
        <v/>
      </c>
    </row>
    <row r="130" spans="1:26" ht="34.15" customHeight="1" x14ac:dyDescent="0.15">
      <c r="A130" s="6">
        <v>86</v>
      </c>
      <c r="B130" s="21"/>
      <c r="C130" s="21"/>
      <c r="D130" s="21"/>
      <c r="E130" s="21"/>
      <c r="F130" s="21"/>
      <c r="G130" s="28"/>
      <c r="H130" s="34"/>
      <c r="I130" s="6" t="str">
        <f t="shared" si="4"/>
        <v/>
      </c>
      <c r="J130" s="21"/>
      <c r="K130" s="31"/>
      <c r="L130" s="33"/>
      <c r="M130" s="19"/>
      <c r="N130" s="20"/>
      <c r="O130" s="24"/>
      <c r="P130" s="25"/>
      <c r="Q130" s="24"/>
      <c r="R130" s="31"/>
      <c r="S130" s="21"/>
      <c r="T130" s="32"/>
      <c r="U130" s="32"/>
      <c r="V130" s="32"/>
      <c r="W130" s="25"/>
      <c r="X130" s="77" t="str">
        <f t="shared" si="5"/>
        <v/>
      </c>
      <c r="Y130" s="77" t="str">
        <f t="shared" si="6"/>
        <v/>
      </c>
      <c r="Z130" s="78" t="str">
        <f>IF(B130="","",IF(OR(J130="",Q130=""),"未確定",IF(NOT(S130=""),IF(OR(Q130=入力リスト用データ!$J$16,Q130=入力リスト用データ!$J$17,Q130=入力リスト用データ!$J$18),入力リスト用データ!$T$5,IF(OR(J130=入力リスト用データ!$B$4,J130=入力リスト用データ!$B$5,J130=入力リスト用データ!$B$6,J130=入力リスト用データ!$B$7,J130=入力リスト用データ!$B$8),入力リスト用データ!$T$3,入力リスト用データ!$T$4)),IF(Q130=入力リスト用データ!$J$18,入力リスト用データ!$O$8,IF(Q130=入力リスト用データ!$J$17,入力リスト用データ!$O$7,IF(Q130=入力リスト用データ!$J$16,入力リスト用データ!$O$6,IF(Q130=入力リスト用データ!$J$15,入力リスト用データ!$O$5,IF(OR(J130=入力リスト用データ!$B$6,J130=入力リスト用データ!$B$5,J130=入力リスト用データ!$B$4,K130=入力リスト用データ!$D$4,K130=入力リスト用データ!$D$5,K130=入力リスト用データ!$D$6),入力リスト用データ!$O$3,IF(OR(J130=入力リスト用データ!$B$8,J130=入力リスト用データ!$B$7),入力リスト用データ!$O$4,入力リスト用データ!$O$5)))))))))</f>
        <v/>
      </c>
    </row>
    <row r="131" spans="1:26" ht="34.15" customHeight="1" x14ac:dyDescent="0.15">
      <c r="A131" s="6">
        <v>87</v>
      </c>
      <c r="B131" s="21"/>
      <c r="C131" s="21"/>
      <c r="D131" s="21"/>
      <c r="E131" s="21"/>
      <c r="F131" s="21"/>
      <c r="G131" s="28"/>
      <c r="H131" s="34"/>
      <c r="I131" s="6" t="str">
        <f t="shared" si="4"/>
        <v/>
      </c>
      <c r="J131" s="21"/>
      <c r="K131" s="31"/>
      <c r="L131" s="33"/>
      <c r="M131" s="19"/>
      <c r="N131" s="20"/>
      <c r="O131" s="24"/>
      <c r="P131" s="25"/>
      <c r="Q131" s="24"/>
      <c r="R131" s="31"/>
      <c r="S131" s="21"/>
      <c r="T131" s="32"/>
      <c r="U131" s="32"/>
      <c r="V131" s="32"/>
      <c r="W131" s="25"/>
      <c r="X131" s="77" t="str">
        <f t="shared" si="5"/>
        <v/>
      </c>
      <c r="Y131" s="77" t="str">
        <f t="shared" si="6"/>
        <v/>
      </c>
      <c r="Z131" s="78" t="str">
        <f>IF(B131="","",IF(OR(J131="",Q131=""),"未確定",IF(NOT(S131=""),IF(OR(Q131=入力リスト用データ!$J$16,Q131=入力リスト用データ!$J$17,Q131=入力リスト用データ!$J$18),入力リスト用データ!$T$5,IF(OR(J131=入力リスト用データ!$B$4,J131=入力リスト用データ!$B$5,J131=入力リスト用データ!$B$6,J131=入力リスト用データ!$B$7,J131=入力リスト用データ!$B$8),入力リスト用データ!$T$3,入力リスト用データ!$T$4)),IF(Q131=入力リスト用データ!$J$18,入力リスト用データ!$O$8,IF(Q131=入力リスト用データ!$J$17,入力リスト用データ!$O$7,IF(Q131=入力リスト用データ!$J$16,入力リスト用データ!$O$6,IF(Q131=入力リスト用データ!$J$15,入力リスト用データ!$O$5,IF(OR(J131=入力リスト用データ!$B$6,J131=入力リスト用データ!$B$5,J131=入力リスト用データ!$B$4,K131=入力リスト用データ!$D$4,K131=入力リスト用データ!$D$5,K131=入力リスト用データ!$D$6),入力リスト用データ!$O$3,IF(OR(J131=入力リスト用データ!$B$8,J131=入力リスト用データ!$B$7),入力リスト用データ!$O$4,入力リスト用データ!$O$5)))))))))</f>
        <v/>
      </c>
    </row>
    <row r="132" spans="1:26" ht="34.15" customHeight="1" x14ac:dyDescent="0.15">
      <c r="A132" s="6">
        <v>88</v>
      </c>
      <c r="B132" s="21"/>
      <c r="C132" s="21"/>
      <c r="D132" s="21"/>
      <c r="E132" s="21"/>
      <c r="F132" s="21"/>
      <c r="G132" s="28"/>
      <c r="H132" s="34"/>
      <c r="I132" s="6" t="str">
        <f t="shared" si="4"/>
        <v/>
      </c>
      <c r="J132" s="21"/>
      <c r="K132" s="31"/>
      <c r="L132" s="33"/>
      <c r="M132" s="19"/>
      <c r="N132" s="20"/>
      <c r="O132" s="24"/>
      <c r="P132" s="25"/>
      <c r="Q132" s="24"/>
      <c r="R132" s="31"/>
      <c r="S132" s="21"/>
      <c r="T132" s="32"/>
      <c r="U132" s="32"/>
      <c r="V132" s="32"/>
      <c r="W132" s="25"/>
      <c r="X132" s="77" t="str">
        <f t="shared" si="5"/>
        <v/>
      </c>
      <c r="Y132" s="77" t="str">
        <f t="shared" si="6"/>
        <v/>
      </c>
      <c r="Z132" s="78" t="str">
        <f>IF(B132="","",IF(OR(J132="",Q132=""),"未確定",IF(NOT(S132=""),IF(OR(Q132=入力リスト用データ!$J$16,Q132=入力リスト用データ!$J$17,Q132=入力リスト用データ!$J$18),入力リスト用データ!$T$5,IF(OR(J132=入力リスト用データ!$B$4,J132=入力リスト用データ!$B$5,J132=入力リスト用データ!$B$6,J132=入力リスト用データ!$B$7,J132=入力リスト用データ!$B$8),入力リスト用データ!$T$3,入力リスト用データ!$T$4)),IF(Q132=入力リスト用データ!$J$18,入力リスト用データ!$O$8,IF(Q132=入力リスト用データ!$J$17,入力リスト用データ!$O$7,IF(Q132=入力リスト用データ!$J$16,入力リスト用データ!$O$6,IF(Q132=入力リスト用データ!$J$15,入力リスト用データ!$O$5,IF(OR(J132=入力リスト用データ!$B$6,J132=入力リスト用データ!$B$5,J132=入力リスト用データ!$B$4,K132=入力リスト用データ!$D$4,K132=入力リスト用データ!$D$5,K132=入力リスト用データ!$D$6),入力リスト用データ!$O$3,IF(OR(J132=入力リスト用データ!$B$8,J132=入力リスト用データ!$B$7),入力リスト用データ!$O$4,入力リスト用データ!$O$5)))))))))</f>
        <v/>
      </c>
    </row>
    <row r="133" spans="1:26" ht="34.15" customHeight="1" x14ac:dyDescent="0.15">
      <c r="A133" s="6">
        <v>89</v>
      </c>
      <c r="B133" s="21"/>
      <c r="C133" s="21"/>
      <c r="D133" s="21"/>
      <c r="E133" s="21"/>
      <c r="F133" s="21"/>
      <c r="G133" s="28"/>
      <c r="H133" s="34"/>
      <c r="I133" s="6" t="str">
        <f t="shared" si="4"/>
        <v/>
      </c>
      <c r="J133" s="21"/>
      <c r="K133" s="31"/>
      <c r="L133" s="33"/>
      <c r="M133" s="19"/>
      <c r="N133" s="20"/>
      <c r="O133" s="24"/>
      <c r="P133" s="25"/>
      <c r="Q133" s="24"/>
      <c r="R133" s="31"/>
      <c r="S133" s="21"/>
      <c r="T133" s="32"/>
      <c r="U133" s="32"/>
      <c r="V133" s="32"/>
      <c r="W133" s="25"/>
      <c r="X133" s="77" t="str">
        <f t="shared" si="5"/>
        <v/>
      </c>
      <c r="Y133" s="77" t="str">
        <f t="shared" si="6"/>
        <v/>
      </c>
      <c r="Z133" s="78" t="str">
        <f>IF(B133="","",IF(OR(J133="",Q133=""),"未確定",IF(NOT(S133=""),IF(OR(Q133=入力リスト用データ!$J$16,Q133=入力リスト用データ!$J$17,Q133=入力リスト用データ!$J$18),入力リスト用データ!$T$5,IF(OR(J133=入力リスト用データ!$B$4,J133=入力リスト用データ!$B$5,J133=入力リスト用データ!$B$6,J133=入力リスト用データ!$B$7,J133=入力リスト用データ!$B$8),入力リスト用データ!$T$3,入力リスト用データ!$T$4)),IF(Q133=入力リスト用データ!$J$18,入力リスト用データ!$O$8,IF(Q133=入力リスト用データ!$J$17,入力リスト用データ!$O$7,IF(Q133=入力リスト用データ!$J$16,入力リスト用データ!$O$6,IF(Q133=入力リスト用データ!$J$15,入力リスト用データ!$O$5,IF(OR(J133=入力リスト用データ!$B$6,J133=入力リスト用データ!$B$5,J133=入力リスト用データ!$B$4,K133=入力リスト用データ!$D$4,K133=入力リスト用データ!$D$5,K133=入力リスト用データ!$D$6),入力リスト用データ!$O$3,IF(OR(J133=入力リスト用データ!$B$8,J133=入力リスト用データ!$B$7),入力リスト用データ!$O$4,入力リスト用データ!$O$5)))))))))</f>
        <v/>
      </c>
    </row>
    <row r="134" spans="1:26" ht="34.15" customHeight="1" x14ac:dyDescent="0.15">
      <c r="A134" s="6">
        <v>90</v>
      </c>
      <c r="B134" s="21"/>
      <c r="C134" s="21"/>
      <c r="D134" s="21"/>
      <c r="E134" s="21"/>
      <c r="F134" s="21"/>
      <c r="G134" s="28"/>
      <c r="H134" s="34"/>
      <c r="I134" s="6" t="str">
        <f t="shared" si="4"/>
        <v/>
      </c>
      <c r="J134" s="21"/>
      <c r="K134" s="31"/>
      <c r="L134" s="33"/>
      <c r="M134" s="19"/>
      <c r="N134" s="20"/>
      <c r="O134" s="24"/>
      <c r="P134" s="25"/>
      <c r="Q134" s="24"/>
      <c r="R134" s="31"/>
      <c r="S134" s="21"/>
      <c r="T134" s="32"/>
      <c r="U134" s="32"/>
      <c r="V134" s="32"/>
      <c r="W134" s="25"/>
      <c r="X134" s="77" t="str">
        <f t="shared" si="5"/>
        <v/>
      </c>
      <c r="Y134" s="77" t="str">
        <f t="shared" si="6"/>
        <v/>
      </c>
      <c r="Z134" s="78" t="str">
        <f>IF(B134="","",IF(OR(J134="",Q134=""),"未確定",IF(NOT(S134=""),IF(OR(Q134=入力リスト用データ!$J$16,Q134=入力リスト用データ!$J$17,Q134=入力リスト用データ!$J$18),入力リスト用データ!$T$5,IF(OR(J134=入力リスト用データ!$B$4,J134=入力リスト用データ!$B$5,J134=入力リスト用データ!$B$6,J134=入力リスト用データ!$B$7,J134=入力リスト用データ!$B$8),入力リスト用データ!$T$3,入力リスト用データ!$T$4)),IF(Q134=入力リスト用データ!$J$18,入力リスト用データ!$O$8,IF(Q134=入力リスト用データ!$J$17,入力リスト用データ!$O$7,IF(Q134=入力リスト用データ!$J$16,入力リスト用データ!$O$6,IF(Q134=入力リスト用データ!$J$15,入力リスト用データ!$O$5,IF(OR(J134=入力リスト用データ!$B$6,J134=入力リスト用データ!$B$5,J134=入力リスト用データ!$B$4,K134=入力リスト用データ!$D$4,K134=入力リスト用データ!$D$5,K134=入力リスト用データ!$D$6),入力リスト用データ!$O$3,IF(OR(J134=入力リスト用データ!$B$8,J134=入力リスト用データ!$B$7),入力リスト用データ!$O$4,入力リスト用データ!$O$5)))))))))</f>
        <v/>
      </c>
    </row>
    <row r="135" spans="1:26" ht="34.15" customHeight="1" x14ac:dyDescent="0.15">
      <c r="A135" s="6">
        <v>91</v>
      </c>
      <c r="B135" s="21"/>
      <c r="C135" s="21"/>
      <c r="D135" s="21"/>
      <c r="E135" s="21"/>
      <c r="F135" s="21"/>
      <c r="G135" s="28"/>
      <c r="H135" s="34"/>
      <c r="I135" s="6" t="str">
        <f t="shared" si="4"/>
        <v/>
      </c>
      <c r="J135" s="21"/>
      <c r="K135" s="31"/>
      <c r="L135" s="33"/>
      <c r="M135" s="19"/>
      <c r="N135" s="20"/>
      <c r="O135" s="24"/>
      <c r="P135" s="25"/>
      <c r="Q135" s="24"/>
      <c r="R135" s="31"/>
      <c r="S135" s="21"/>
      <c r="T135" s="32"/>
      <c r="U135" s="32"/>
      <c r="V135" s="32"/>
      <c r="W135" s="25"/>
      <c r="X135" s="77" t="str">
        <f t="shared" si="5"/>
        <v/>
      </c>
      <c r="Y135" s="77" t="str">
        <f t="shared" si="6"/>
        <v/>
      </c>
      <c r="Z135" s="78" t="str">
        <f>IF(B135="","",IF(OR(J135="",Q135=""),"未確定",IF(NOT(S135=""),IF(OR(Q135=入力リスト用データ!$J$16,Q135=入力リスト用データ!$J$17,Q135=入力リスト用データ!$J$18),入力リスト用データ!$T$5,IF(OR(J135=入力リスト用データ!$B$4,J135=入力リスト用データ!$B$5,J135=入力リスト用データ!$B$6,J135=入力リスト用データ!$B$7,J135=入力リスト用データ!$B$8),入力リスト用データ!$T$3,入力リスト用データ!$T$4)),IF(Q135=入力リスト用データ!$J$18,入力リスト用データ!$O$8,IF(Q135=入力リスト用データ!$J$17,入力リスト用データ!$O$7,IF(Q135=入力リスト用データ!$J$16,入力リスト用データ!$O$6,IF(Q135=入力リスト用データ!$J$15,入力リスト用データ!$O$5,IF(OR(J135=入力リスト用データ!$B$6,J135=入力リスト用データ!$B$5,J135=入力リスト用データ!$B$4,K135=入力リスト用データ!$D$4,K135=入力リスト用データ!$D$5,K135=入力リスト用データ!$D$6),入力リスト用データ!$O$3,IF(OR(J135=入力リスト用データ!$B$8,J135=入力リスト用データ!$B$7),入力リスト用データ!$O$4,入力リスト用データ!$O$5)))))))))</f>
        <v/>
      </c>
    </row>
    <row r="136" spans="1:26" ht="34.15" customHeight="1" x14ac:dyDescent="0.15">
      <c r="A136" s="6">
        <v>92</v>
      </c>
      <c r="B136" s="21"/>
      <c r="C136" s="21"/>
      <c r="D136" s="21"/>
      <c r="E136" s="21"/>
      <c r="F136" s="21"/>
      <c r="G136" s="28"/>
      <c r="H136" s="34"/>
      <c r="I136" s="6" t="str">
        <f t="shared" si="4"/>
        <v/>
      </c>
      <c r="J136" s="21"/>
      <c r="K136" s="31"/>
      <c r="L136" s="33"/>
      <c r="M136" s="19"/>
      <c r="N136" s="20"/>
      <c r="O136" s="24"/>
      <c r="P136" s="25"/>
      <c r="Q136" s="24"/>
      <c r="R136" s="31"/>
      <c r="S136" s="21"/>
      <c r="T136" s="32"/>
      <c r="U136" s="32"/>
      <c r="V136" s="32"/>
      <c r="W136" s="25"/>
      <c r="X136" s="77" t="str">
        <f t="shared" si="5"/>
        <v/>
      </c>
      <c r="Y136" s="77" t="str">
        <f t="shared" si="6"/>
        <v/>
      </c>
      <c r="Z136" s="78" t="str">
        <f>IF(B136="","",IF(OR(J136="",Q136=""),"未確定",IF(NOT(S136=""),IF(OR(Q136=入力リスト用データ!$J$16,Q136=入力リスト用データ!$J$17,Q136=入力リスト用データ!$J$18),入力リスト用データ!$T$5,IF(OR(J136=入力リスト用データ!$B$4,J136=入力リスト用データ!$B$5,J136=入力リスト用データ!$B$6,J136=入力リスト用データ!$B$7,J136=入力リスト用データ!$B$8),入力リスト用データ!$T$3,入力リスト用データ!$T$4)),IF(Q136=入力リスト用データ!$J$18,入力リスト用データ!$O$8,IF(Q136=入力リスト用データ!$J$17,入力リスト用データ!$O$7,IF(Q136=入力リスト用データ!$J$16,入力リスト用データ!$O$6,IF(Q136=入力リスト用データ!$J$15,入力リスト用データ!$O$5,IF(OR(J136=入力リスト用データ!$B$6,J136=入力リスト用データ!$B$5,J136=入力リスト用データ!$B$4,K136=入力リスト用データ!$D$4,K136=入力リスト用データ!$D$5,K136=入力リスト用データ!$D$6),入力リスト用データ!$O$3,IF(OR(J136=入力リスト用データ!$B$8,J136=入力リスト用データ!$B$7),入力リスト用データ!$O$4,入力リスト用データ!$O$5)))))))))</f>
        <v/>
      </c>
    </row>
    <row r="137" spans="1:26" ht="34.15" customHeight="1" x14ac:dyDescent="0.15">
      <c r="A137" s="6">
        <v>93</v>
      </c>
      <c r="B137" s="21"/>
      <c r="C137" s="21"/>
      <c r="D137" s="21"/>
      <c r="E137" s="21"/>
      <c r="F137" s="21"/>
      <c r="G137" s="28"/>
      <c r="H137" s="34"/>
      <c r="I137" s="6" t="str">
        <f t="shared" si="4"/>
        <v/>
      </c>
      <c r="J137" s="21"/>
      <c r="K137" s="31"/>
      <c r="L137" s="33"/>
      <c r="M137" s="19"/>
      <c r="N137" s="20"/>
      <c r="O137" s="24"/>
      <c r="P137" s="25"/>
      <c r="Q137" s="24"/>
      <c r="R137" s="31"/>
      <c r="S137" s="21"/>
      <c r="T137" s="32"/>
      <c r="U137" s="32"/>
      <c r="V137" s="32"/>
      <c r="W137" s="25"/>
      <c r="X137" s="77" t="str">
        <f t="shared" si="5"/>
        <v/>
      </c>
      <c r="Y137" s="77" t="str">
        <f t="shared" si="6"/>
        <v/>
      </c>
      <c r="Z137" s="78" t="str">
        <f>IF(B137="","",IF(OR(J137="",Q137=""),"未確定",IF(NOT(S137=""),IF(OR(Q137=入力リスト用データ!$J$16,Q137=入力リスト用データ!$J$17,Q137=入力リスト用データ!$J$18),入力リスト用データ!$T$5,IF(OR(J137=入力リスト用データ!$B$4,J137=入力リスト用データ!$B$5,J137=入力リスト用データ!$B$6,J137=入力リスト用データ!$B$7,J137=入力リスト用データ!$B$8),入力リスト用データ!$T$3,入力リスト用データ!$T$4)),IF(Q137=入力リスト用データ!$J$18,入力リスト用データ!$O$8,IF(Q137=入力リスト用データ!$J$17,入力リスト用データ!$O$7,IF(Q137=入力リスト用データ!$J$16,入力リスト用データ!$O$6,IF(Q137=入力リスト用データ!$J$15,入力リスト用データ!$O$5,IF(OR(J137=入力リスト用データ!$B$6,J137=入力リスト用データ!$B$5,J137=入力リスト用データ!$B$4,K137=入力リスト用データ!$D$4,K137=入力リスト用データ!$D$5,K137=入力リスト用データ!$D$6),入力リスト用データ!$O$3,IF(OR(J137=入力リスト用データ!$B$8,J137=入力リスト用データ!$B$7),入力リスト用データ!$O$4,入力リスト用データ!$O$5)))))))))</f>
        <v/>
      </c>
    </row>
    <row r="138" spans="1:26" ht="34.15" customHeight="1" x14ac:dyDescent="0.15">
      <c r="A138" s="6">
        <v>94</v>
      </c>
      <c r="B138" s="21"/>
      <c r="C138" s="21"/>
      <c r="D138" s="21"/>
      <c r="E138" s="21"/>
      <c r="F138" s="21"/>
      <c r="G138" s="28"/>
      <c r="H138" s="34"/>
      <c r="I138" s="6" t="str">
        <f t="shared" si="4"/>
        <v/>
      </c>
      <c r="J138" s="21"/>
      <c r="K138" s="31"/>
      <c r="L138" s="33"/>
      <c r="M138" s="19"/>
      <c r="N138" s="20"/>
      <c r="O138" s="24"/>
      <c r="P138" s="25"/>
      <c r="Q138" s="24"/>
      <c r="R138" s="31"/>
      <c r="S138" s="21"/>
      <c r="T138" s="32"/>
      <c r="U138" s="32"/>
      <c r="V138" s="32"/>
      <c r="W138" s="25"/>
      <c r="X138" s="77" t="str">
        <f t="shared" si="5"/>
        <v/>
      </c>
      <c r="Y138" s="77" t="str">
        <f t="shared" si="6"/>
        <v/>
      </c>
      <c r="Z138" s="78" t="str">
        <f>IF(B138="","",IF(OR(J138="",Q138=""),"未確定",IF(NOT(S138=""),IF(OR(Q138=入力リスト用データ!$J$16,Q138=入力リスト用データ!$J$17,Q138=入力リスト用データ!$J$18),入力リスト用データ!$T$5,IF(OR(J138=入力リスト用データ!$B$4,J138=入力リスト用データ!$B$5,J138=入力リスト用データ!$B$6,J138=入力リスト用データ!$B$7,J138=入力リスト用データ!$B$8),入力リスト用データ!$T$3,入力リスト用データ!$T$4)),IF(Q138=入力リスト用データ!$J$18,入力リスト用データ!$O$8,IF(Q138=入力リスト用データ!$J$17,入力リスト用データ!$O$7,IF(Q138=入力リスト用データ!$J$16,入力リスト用データ!$O$6,IF(Q138=入力リスト用データ!$J$15,入力リスト用データ!$O$5,IF(OR(J138=入力リスト用データ!$B$6,J138=入力リスト用データ!$B$5,J138=入力リスト用データ!$B$4,K138=入力リスト用データ!$D$4,K138=入力リスト用データ!$D$5,K138=入力リスト用データ!$D$6),入力リスト用データ!$O$3,IF(OR(J138=入力リスト用データ!$B$8,J138=入力リスト用データ!$B$7),入力リスト用データ!$O$4,入力リスト用データ!$O$5)))))))))</f>
        <v/>
      </c>
    </row>
    <row r="139" spans="1:26" ht="34.15" customHeight="1" x14ac:dyDescent="0.15">
      <c r="A139" s="6">
        <v>95</v>
      </c>
      <c r="B139" s="21"/>
      <c r="C139" s="21"/>
      <c r="D139" s="21"/>
      <c r="E139" s="21"/>
      <c r="F139" s="21"/>
      <c r="G139" s="28"/>
      <c r="H139" s="34"/>
      <c r="I139" s="6" t="str">
        <f t="shared" si="4"/>
        <v/>
      </c>
      <c r="J139" s="21"/>
      <c r="K139" s="31"/>
      <c r="L139" s="33"/>
      <c r="M139" s="19"/>
      <c r="N139" s="20"/>
      <c r="O139" s="24"/>
      <c r="P139" s="25"/>
      <c r="Q139" s="24"/>
      <c r="R139" s="31"/>
      <c r="S139" s="21"/>
      <c r="T139" s="32"/>
      <c r="U139" s="32"/>
      <c r="V139" s="32"/>
      <c r="W139" s="25"/>
      <c r="X139" s="77" t="str">
        <f t="shared" si="5"/>
        <v/>
      </c>
      <c r="Y139" s="77" t="str">
        <f t="shared" si="6"/>
        <v/>
      </c>
      <c r="Z139" s="78" t="str">
        <f>IF(B139="","",IF(OR(J139="",Q139=""),"未確定",IF(NOT(S139=""),IF(OR(Q139=入力リスト用データ!$J$16,Q139=入力リスト用データ!$J$17,Q139=入力リスト用データ!$J$18),入力リスト用データ!$T$5,IF(OR(J139=入力リスト用データ!$B$4,J139=入力リスト用データ!$B$5,J139=入力リスト用データ!$B$6,J139=入力リスト用データ!$B$7,J139=入力リスト用データ!$B$8),入力リスト用データ!$T$3,入力リスト用データ!$T$4)),IF(Q139=入力リスト用データ!$J$18,入力リスト用データ!$O$8,IF(Q139=入力リスト用データ!$J$17,入力リスト用データ!$O$7,IF(Q139=入力リスト用データ!$J$16,入力リスト用データ!$O$6,IF(Q139=入力リスト用データ!$J$15,入力リスト用データ!$O$5,IF(OR(J139=入力リスト用データ!$B$6,J139=入力リスト用データ!$B$5,J139=入力リスト用データ!$B$4,K139=入力リスト用データ!$D$4,K139=入力リスト用データ!$D$5,K139=入力リスト用データ!$D$6),入力リスト用データ!$O$3,IF(OR(J139=入力リスト用データ!$B$8,J139=入力リスト用データ!$B$7),入力リスト用データ!$O$4,入力リスト用データ!$O$5)))))))))</f>
        <v/>
      </c>
    </row>
    <row r="140" spans="1:26" ht="34.15" customHeight="1" x14ac:dyDescent="0.15">
      <c r="A140" s="6">
        <v>96</v>
      </c>
      <c r="B140" s="21"/>
      <c r="C140" s="21"/>
      <c r="D140" s="21"/>
      <c r="E140" s="21"/>
      <c r="F140" s="21"/>
      <c r="G140" s="28"/>
      <c r="H140" s="34"/>
      <c r="I140" s="6" t="str">
        <f t="shared" si="4"/>
        <v/>
      </c>
      <c r="J140" s="21"/>
      <c r="K140" s="31"/>
      <c r="L140" s="33"/>
      <c r="M140" s="19"/>
      <c r="N140" s="20"/>
      <c r="O140" s="24"/>
      <c r="P140" s="25"/>
      <c r="Q140" s="24"/>
      <c r="R140" s="31"/>
      <c r="S140" s="21"/>
      <c r="T140" s="32"/>
      <c r="U140" s="32"/>
      <c r="V140" s="32"/>
      <c r="W140" s="25"/>
      <c r="X140" s="77" t="str">
        <f t="shared" si="5"/>
        <v/>
      </c>
      <c r="Y140" s="77" t="str">
        <f t="shared" si="6"/>
        <v/>
      </c>
      <c r="Z140" s="78" t="str">
        <f>IF(B140="","",IF(OR(J140="",Q140=""),"未確定",IF(NOT(S140=""),IF(OR(Q140=入力リスト用データ!$J$16,Q140=入力リスト用データ!$J$17,Q140=入力リスト用データ!$J$18),入力リスト用データ!$T$5,IF(OR(J140=入力リスト用データ!$B$4,J140=入力リスト用データ!$B$5,J140=入力リスト用データ!$B$6,J140=入力リスト用データ!$B$7,J140=入力リスト用データ!$B$8),入力リスト用データ!$T$3,入力リスト用データ!$T$4)),IF(Q140=入力リスト用データ!$J$18,入力リスト用データ!$O$8,IF(Q140=入力リスト用データ!$J$17,入力リスト用データ!$O$7,IF(Q140=入力リスト用データ!$J$16,入力リスト用データ!$O$6,IF(Q140=入力リスト用データ!$J$15,入力リスト用データ!$O$5,IF(OR(J140=入力リスト用データ!$B$6,J140=入力リスト用データ!$B$5,J140=入力リスト用データ!$B$4,K140=入力リスト用データ!$D$4,K140=入力リスト用データ!$D$5,K140=入力リスト用データ!$D$6),入力リスト用データ!$O$3,IF(OR(J140=入力リスト用データ!$B$8,J140=入力リスト用データ!$B$7),入力リスト用データ!$O$4,入力リスト用データ!$O$5)))))))))</f>
        <v/>
      </c>
    </row>
    <row r="141" spans="1:26" ht="34.15" customHeight="1" x14ac:dyDescent="0.15">
      <c r="A141" s="6">
        <v>97</v>
      </c>
      <c r="B141" s="21"/>
      <c r="C141" s="21"/>
      <c r="D141" s="21"/>
      <c r="E141" s="21"/>
      <c r="F141" s="21"/>
      <c r="G141" s="28"/>
      <c r="H141" s="34"/>
      <c r="I141" s="6" t="str">
        <f t="shared" si="4"/>
        <v/>
      </c>
      <c r="J141" s="21"/>
      <c r="K141" s="31"/>
      <c r="L141" s="33"/>
      <c r="M141" s="19"/>
      <c r="N141" s="20"/>
      <c r="O141" s="24"/>
      <c r="P141" s="25"/>
      <c r="Q141" s="24"/>
      <c r="R141" s="31"/>
      <c r="S141" s="21"/>
      <c r="T141" s="32"/>
      <c r="U141" s="32"/>
      <c r="V141" s="32"/>
      <c r="W141" s="25"/>
      <c r="X141" s="77" t="str">
        <f t="shared" si="5"/>
        <v/>
      </c>
      <c r="Y141" s="77" t="str">
        <f t="shared" si="6"/>
        <v/>
      </c>
      <c r="Z141" s="78" t="str">
        <f>IF(B141="","",IF(OR(J141="",Q141=""),"未確定",IF(NOT(S141=""),IF(OR(Q141=入力リスト用データ!$J$16,Q141=入力リスト用データ!$J$17,Q141=入力リスト用データ!$J$18),入力リスト用データ!$T$5,IF(OR(J141=入力リスト用データ!$B$4,J141=入力リスト用データ!$B$5,J141=入力リスト用データ!$B$6,J141=入力リスト用データ!$B$7,J141=入力リスト用データ!$B$8),入力リスト用データ!$T$3,入力リスト用データ!$T$4)),IF(Q141=入力リスト用データ!$J$18,入力リスト用データ!$O$8,IF(Q141=入力リスト用データ!$J$17,入力リスト用データ!$O$7,IF(Q141=入力リスト用データ!$J$16,入力リスト用データ!$O$6,IF(Q141=入力リスト用データ!$J$15,入力リスト用データ!$O$5,IF(OR(J141=入力リスト用データ!$B$6,J141=入力リスト用データ!$B$5,J141=入力リスト用データ!$B$4,K141=入力リスト用データ!$D$4,K141=入力リスト用データ!$D$5,K141=入力リスト用データ!$D$6),入力リスト用データ!$O$3,IF(OR(J141=入力リスト用データ!$B$8,J141=入力リスト用データ!$B$7),入力リスト用データ!$O$4,入力リスト用データ!$O$5)))))))))</f>
        <v/>
      </c>
    </row>
    <row r="142" spans="1:26" ht="34.15" customHeight="1" x14ac:dyDescent="0.15">
      <c r="A142" s="6">
        <v>98</v>
      </c>
      <c r="B142" s="21"/>
      <c r="C142" s="21"/>
      <c r="D142" s="21"/>
      <c r="E142" s="21"/>
      <c r="F142" s="21"/>
      <c r="G142" s="28"/>
      <c r="H142" s="34"/>
      <c r="I142" s="6" t="str">
        <f t="shared" si="4"/>
        <v/>
      </c>
      <c r="J142" s="21"/>
      <c r="K142" s="31"/>
      <c r="L142" s="33"/>
      <c r="M142" s="19"/>
      <c r="N142" s="20"/>
      <c r="O142" s="24"/>
      <c r="P142" s="25"/>
      <c r="Q142" s="24"/>
      <c r="R142" s="31"/>
      <c r="S142" s="21"/>
      <c r="T142" s="32"/>
      <c r="U142" s="32"/>
      <c r="V142" s="32"/>
      <c r="W142" s="25"/>
      <c r="X142" s="77" t="str">
        <f t="shared" si="5"/>
        <v/>
      </c>
      <c r="Y142" s="77" t="str">
        <f t="shared" si="6"/>
        <v/>
      </c>
      <c r="Z142" s="78" t="str">
        <f>IF(B142="","",IF(OR(J142="",Q142=""),"未確定",IF(NOT(S142=""),IF(OR(Q142=入力リスト用データ!$J$16,Q142=入力リスト用データ!$J$17,Q142=入力リスト用データ!$J$18),入力リスト用データ!$T$5,IF(OR(J142=入力リスト用データ!$B$4,J142=入力リスト用データ!$B$5,J142=入力リスト用データ!$B$6,J142=入力リスト用データ!$B$7,J142=入力リスト用データ!$B$8),入力リスト用データ!$T$3,入力リスト用データ!$T$4)),IF(Q142=入力リスト用データ!$J$18,入力リスト用データ!$O$8,IF(Q142=入力リスト用データ!$J$17,入力リスト用データ!$O$7,IF(Q142=入力リスト用データ!$J$16,入力リスト用データ!$O$6,IF(Q142=入力リスト用データ!$J$15,入力リスト用データ!$O$5,IF(OR(J142=入力リスト用データ!$B$6,J142=入力リスト用データ!$B$5,J142=入力リスト用データ!$B$4,K142=入力リスト用データ!$D$4,K142=入力リスト用データ!$D$5,K142=入力リスト用データ!$D$6),入力リスト用データ!$O$3,IF(OR(J142=入力リスト用データ!$B$8,J142=入力リスト用データ!$B$7),入力リスト用データ!$O$4,入力リスト用データ!$O$5)))))))))</f>
        <v/>
      </c>
    </row>
    <row r="143" spans="1:26" ht="34.15" customHeight="1" x14ac:dyDescent="0.15">
      <c r="A143" s="6">
        <v>99</v>
      </c>
      <c r="B143" s="21"/>
      <c r="C143" s="21"/>
      <c r="D143" s="21"/>
      <c r="E143" s="21"/>
      <c r="F143" s="21"/>
      <c r="G143" s="28"/>
      <c r="H143" s="34"/>
      <c r="I143" s="6" t="str">
        <f t="shared" si="4"/>
        <v/>
      </c>
      <c r="J143" s="21"/>
      <c r="K143" s="31"/>
      <c r="L143" s="33"/>
      <c r="M143" s="19"/>
      <c r="N143" s="20"/>
      <c r="O143" s="24"/>
      <c r="P143" s="25"/>
      <c r="Q143" s="24"/>
      <c r="R143" s="31"/>
      <c r="S143" s="21"/>
      <c r="T143" s="32"/>
      <c r="U143" s="32"/>
      <c r="V143" s="32"/>
      <c r="W143" s="25"/>
      <c r="X143" s="77" t="str">
        <f t="shared" si="5"/>
        <v/>
      </c>
      <c r="Y143" s="77" t="str">
        <f t="shared" si="6"/>
        <v/>
      </c>
      <c r="Z143" s="78" t="str">
        <f>IF(B143="","",IF(OR(J143="",Q143=""),"未確定",IF(NOT(S143=""),IF(OR(Q143=入力リスト用データ!$J$16,Q143=入力リスト用データ!$J$17,Q143=入力リスト用データ!$J$18),入力リスト用データ!$T$5,IF(OR(J143=入力リスト用データ!$B$4,J143=入力リスト用データ!$B$5,J143=入力リスト用データ!$B$6,J143=入力リスト用データ!$B$7,J143=入力リスト用データ!$B$8),入力リスト用データ!$T$3,入力リスト用データ!$T$4)),IF(Q143=入力リスト用データ!$J$18,入力リスト用データ!$O$8,IF(Q143=入力リスト用データ!$J$17,入力リスト用データ!$O$7,IF(Q143=入力リスト用データ!$J$16,入力リスト用データ!$O$6,IF(Q143=入力リスト用データ!$J$15,入力リスト用データ!$O$5,IF(OR(J143=入力リスト用データ!$B$6,J143=入力リスト用データ!$B$5,J143=入力リスト用データ!$B$4,K143=入力リスト用データ!$D$4,K143=入力リスト用データ!$D$5,K143=入力リスト用データ!$D$6),入力リスト用データ!$O$3,IF(OR(J143=入力リスト用データ!$B$8,J143=入力リスト用データ!$B$7),入力リスト用データ!$O$4,入力リスト用データ!$O$5)))))))))</f>
        <v/>
      </c>
    </row>
    <row r="144" spans="1:26" ht="34.15" customHeight="1" x14ac:dyDescent="0.15">
      <c r="A144" s="6">
        <v>100</v>
      </c>
      <c r="B144" s="21"/>
      <c r="C144" s="21"/>
      <c r="D144" s="21"/>
      <c r="E144" s="21"/>
      <c r="F144" s="21"/>
      <c r="G144" s="28"/>
      <c r="H144" s="34"/>
      <c r="I144" s="6" t="str">
        <f t="shared" si="4"/>
        <v/>
      </c>
      <c r="J144" s="21"/>
      <c r="K144" s="31"/>
      <c r="L144" s="33"/>
      <c r="M144" s="19"/>
      <c r="N144" s="20"/>
      <c r="O144" s="24"/>
      <c r="P144" s="25"/>
      <c r="Q144" s="24"/>
      <c r="R144" s="31"/>
      <c r="S144" s="21"/>
      <c r="T144" s="32"/>
      <c r="U144" s="32"/>
      <c r="V144" s="32"/>
      <c r="W144" s="25"/>
      <c r="X144" s="77" t="str">
        <f t="shared" si="5"/>
        <v/>
      </c>
      <c r="Y144" s="77" t="str">
        <f t="shared" si="6"/>
        <v/>
      </c>
      <c r="Z144" s="78" t="str">
        <f>IF(B144="","",IF(OR(J144="",Q144=""),"未確定",IF(NOT(S144=""),IF(OR(Q144=入力リスト用データ!$J$16,Q144=入力リスト用データ!$J$17,Q144=入力リスト用データ!$J$18),入力リスト用データ!$T$5,IF(OR(J144=入力リスト用データ!$B$4,J144=入力リスト用データ!$B$5,J144=入力リスト用データ!$B$6,J144=入力リスト用データ!$B$7,J144=入力リスト用データ!$B$8),入力リスト用データ!$T$3,入力リスト用データ!$T$4)),IF(Q144=入力リスト用データ!$J$18,入力リスト用データ!$O$8,IF(Q144=入力リスト用データ!$J$17,入力リスト用データ!$O$7,IF(Q144=入力リスト用データ!$J$16,入力リスト用データ!$O$6,IF(Q144=入力リスト用データ!$J$15,入力リスト用データ!$O$5,IF(OR(J144=入力リスト用データ!$B$6,J144=入力リスト用データ!$B$5,J144=入力リスト用データ!$B$4,K144=入力リスト用データ!$D$4,K144=入力リスト用データ!$D$5,K144=入力リスト用データ!$D$6),入力リスト用データ!$O$3,IF(OR(J144=入力リスト用データ!$B$8,J144=入力リスト用データ!$B$7),入力リスト用データ!$O$4,入力リスト用データ!$O$5)))))))))</f>
        <v/>
      </c>
    </row>
  </sheetData>
  <sheetProtection algorithmName="SHA-512" hashValue="EtVjol4gFhAlMESSYhfHC/oS5qsXuFab8GaRDKQIoY9GNQ16z4Ovh04yUMuILaGJKXKDo+3SjD7wYJaUdt/Rlw==" saltValue="DBo5/9T0gsGimed6ovIGgw==" spinCount="100000" sheet="1"/>
  <mergeCells count="16">
    <mergeCell ref="F9:M11"/>
    <mergeCell ref="E33:F34"/>
    <mergeCell ref="A34:B34"/>
    <mergeCell ref="A33:B33"/>
    <mergeCell ref="C33:D33"/>
    <mergeCell ref="C34:D34"/>
    <mergeCell ref="B31:E31"/>
    <mergeCell ref="B16:C16"/>
    <mergeCell ref="B17:C17"/>
    <mergeCell ref="B18:C18"/>
    <mergeCell ref="B9:C9"/>
    <mergeCell ref="B10:C10"/>
    <mergeCell ref="B11:C11"/>
    <mergeCell ref="B12:C12"/>
    <mergeCell ref="B13:C13"/>
    <mergeCell ref="B14:C14"/>
  </mergeCells>
  <phoneticPr fontId="1"/>
  <conditionalFormatting sqref="A32">
    <cfRule type="expression" dxfId="20" priority="8">
      <formula>$B$30="団体"</formula>
    </cfRule>
  </conditionalFormatting>
  <conditionalFormatting sqref="B30">
    <cfRule type="containsBlanks" dxfId="19" priority="11">
      <formula>LEN(TRIM(B30))=0</formula>
    </cfRule>
  </conditionalFormatting>
  <conditionalFormatting sqref="B31:E31">
    <cfRule type="notContainsBlanks" dxfId="18" priority="9">
      <formula>LEN(TRIM(B31))&gt;0</formula>
    </cfRule>
    <cfRule type="expression" dxfId="17" priority="10">
      <formula>$B$30="団体"</formula>
    </cfRule>
  </conditionalFormatting>
  <conditionalFormatting sqref="C33:D34">
    <cfRule type="cellIs" dxfId="16" priority="4" operator="equal">
      <formula>0</formula>
    </cfRule>
  </conditionalFormatting>
  <conditionalFormatting sqref="D45:G144 J45:J144 L45:M144">
    <cfRule type="containsBlanks" dxfId="15" priority="28">
      <formula>LEN(TRIM(D45))=0</formula>
    </cfRule>
  </conditionalFormatting>
  <conditionalFormatting sqref="H45:H144">
    <cfRule type="notContainsBlanks" dxfId="14" priority="14">
      <formula>LEN(TRIM(H45))&gt;0</formula>
    </cfRule>
  </conditionalFormatting>
  <conditionalFormatting sqref="K45:K144">
    <cfRule type="notContainsBlanks" dxfId="12" priority="1">
      <formula>LEN(TRIM(K45))&gt;0</formula>
    </cfRule>
  </conditionalFormatting>
  <conditionalFormatting sqref="L45:Z144 C45:J144">
    <cfRule type="expression" dxfId="10" priority="3">
      <formula>$B45=""</formula>
    </cfRule>
  </conditionalFormatting>
  <conditionalFormatting sqref="N45:N144">
    <cfRule type="notContainsBlanks" dxfId="9" priority="2">
      <formula>LEN(TRIM(N45))&gt;0</formula>
    </cfRule>
  </conditionalFormatting>
  <conditionalFormatting sqref="O45:Q144 B45:B144">
    <cfRule type="containsBlanks" dxfId="7" priority="29">
      <formula>LEN(TRIM(B45))=0</formula>
    </cfRule>
  </conditionalFormatting>
  <conditionalFormatting sqref="R45:R144">
    <cfRule type="notContainsBlanks" dxfId="6" priority="13">
      <formula>LEN(TRIM(R45))&gt;0</formula>
    </cfRule>
  </conditionalFormatting>
  <conditionalFormatting sqref="T45:T144">
    <cfRule type="expression" dxfId="4" priority="30">
      <formula>AND($T45="",$I45&gt;=18)</formula>
    </cfRule>
  </conditionalFormatting>
  <conditionalFormatting sqref="T45:V144">
    <cfRule type="notContainsBlanks" dxfId="3" priority="12">
      <formula>LEN(TRIM(T45))&gt;0</formula>
    </cfRule>
  </conditionalFormatting>
  <conditionalFormatting sqref="U45:U144">
    <cfRule type="expression" dxfId="2" priority="27">
      <formula>AND($U45="",$I45&gt;=18)</formula>
    </cfRule>
  </conditionalFormatting>
  <conditionalFormatting sqref="Y45:Y144">
    <cfRule type="containsBlanks" dxfId="0" priority="7">
      <formula>LEN(TRIM(Y45))=0</formula>
    </cfRule>
  </conditionalFormatting>
  <dataValidations count="14">
    <dataValidation imeMode="off" allowBlank="1" showInputMessage="1" showErrorMessage="1" sqref="W45:W144 N45:N144" xr:uid="{00000000-0002-0000-0500-000001000000}"/>
    <dataValidation type="list" allowBlank="1" showInputMessage="1" showErrorMessage="1" errorTitle="エラーメッセージ" error="入力方法に従い記入をお願い致します。" promptTitle="入力方法" prompt="選択式" sqref="B45:B144" xr:uid="{7EC4EC75-78C3-4CBD-BA33-5986AE3A5EE0}">
      <formula1>"新規,継続"</formula1>
    </dataValidation>
    <dataValidation type="list" allowBlank="1" showInputMessage="1" showErrorMessage="1" errorTitle="エラーメッセージ" error="入力方法に従い記入をお願い致します。" promptTitle="入力方法" prompt="選択式_x000a_指導者：〇_x000a_他は空欄" sqref="C45:C144" xr:uid="{F10F88A0-F27D-45C7-BA93-960D9E502781}">
      <formula1>"〇"</formula1>
    </dataValidation>
    <dataValidation type="date" imeMode="off" operator="greaterThan" allowBlank="1" showInputMessage="1" showErrorMessage="1" errorTitle="エラーメッセージ" error="入力方法に従い記入をお願い致します。" promptTitle="入力方法" prompt="西暦/月/日_x000a_(半角のみ)" sqref="G45:G144" xr:uid="{7AC7A199-D040-4327-AAE9-FB8C2572BE0C}">
      <formula1>1</formula1>
    </dataValidation>
    <dataValidation type="whole" imeMode="off" operator="greaterThanOrEqual" allowBlank="1" showInputMessage="1" showErrorMessage="1" errorTitle="エラーメッセージ" error="入力方法に従い記入をお願い致します。" promptTitle="入力方法" prompt="半角数字のみ" sqref="H45:H144" xr:uid="{E164D6E1-A862-4CE2-8007-24F21B9418C9}">
      <formula1>0</formula1>
    </dataValidation>
    <dataValidation allowBlank="1" showInputMessage="1" showErrorMessage="1" errorTitle="エラーメッセージ" error="自動算出" promptTitle="入力禁止" prompt="自動算出" sqref="I45:I144" xr:uid="{1873773D-3AEF-4F8F-9717-E03F43E3ACB3}"/>
    <dataValidation type="whole" imeMode="off" allowBlank="1" showInputMessage="1" showErrorMessage="1" errorTitle="数値のみ入力" error="7桁の数字を入力してください" promptTitle="入力方法" prompt="郵便番号７桁の数字をハイフン（－）なしで入力してください。_x000a_（半角のみ）" sqref="L45:L144" xr:uid="{C472FC86-77BD-49BA-89F0-2DFC0E8ADE9E}">
      <formula1>1000000</formula1>
      <formula2>9999999</formula2>
    </dataValidation>
    <dataValidation allowBlank="1" showInputMessage="1" showErrorMessage="1" promptTitle="入力方法" prompt="姓　名_x000a_　↑全角スペース" sqref="E45:F144" xr:uid="{5DD6BAA1-AC95-4940-91F5-B030A09AE5E6}"/>
    <dataValidation allowBlank="1" showInputMessage="1" showErrorMessage="1" promptTitle="住所について" prompt="郵送物等の送り先となりますので、お間違いの無いようにお願い致します。" sqref="M45:M144" xr:uid="{B4E977C5-809D-478B-B321-06A271F7D672}"/>
    <dataValidation imeMode="off" operator="lessThanOrEqual" allowBlank="1" showInputMessage="1" showErrorMessage="1" errorTitle="エラーメッセージ" error="入力方法に従い記入をお願い致します。" promptTitle="入力方法" prompt="学生の場合は入力_x000a_（半角数字のみ）" sqref="R45:R144" xr:uid="{19D95770-416B-4954-B7DF-54B9D4CE307A}"/>
    <dataValidation type="list" allowBlank="1" showInputMessage="1" showErrorMessage="1" errorTitle="エラーメッセージ" error="入力方法に従い記入をお願い致します。" promptTitle="入力方法" prompt="選択式" sqref="B30" xr:uid="{14DE3BC9-FFA8-4EC0-AB88-4EF63E6B5FE5}">
      <formula1>"個人,団体"</formula1>
    </dataValidation>
    <dataValidation imeMode="off" allowBlank="1" showInputMessage="1" showErrorMessage="1" promptTitle="入力禁止" prompt="自動入力" sqref="X45:Z144" xr:uid="{AAA23AE4-18A2-49F1-9387-2EBCDF99C5E7}"/>
    <dataValidation allowBlank="1" showInputMessage="1" showErrorMessage="1" promptTitle="入力禁止" prompt="自動算出" sqref="C33:D34" xr:uid="{9BE6DF67-992F-4B7B-AEC4-86877E6341B2}"/>
    <dataValidation imeMode="off" allowBlank="1" showInputMessage="1" showErrorMessage="1" promptTitle="電話番号（携帯番号も可）" prompt="例_x000a_○○○○-○○-○○○○" sqref="P45:P144" xr:uid="{00000000-0002-0000-0500-000002000000}"/>
  </dataValidations>
  <hyperlinks>
    <hyperlink ref="C26" r:id="rId1" xr:uid="{D55A53BB-9D71-4108-98A4-88F985EAE72C}"/>
    <hyperlink ref="W43" r:id="rId2" xr:uid="{76C49BF3-68EF-4B2D-9DBE-DC4573D38E45}"/>
  </hyperlinks>
  <printOptions horizontalCentered="1"/>
  <pageMargins left="0.23622047244094491" right="0.23622047244094491" top="0.43" bottom="0.2" header="0.31496062992125984" footer="0.14000000000000001"/>
  <extLst>
    <ext xmlns:x14="http://schemas.microsoft.com/office/spreadsheetml/2009/9/main" uri="{78C0D931-6437-407d-A8EE-F0AAD7539E65}">
      <x14:conditionalFormattings>
        <x14:conditionalFormatting xmlns:xm="http://schemas.microsoft.com/office/excel/2006/main">
          <x14:cfRule type="expression" priority="23" id="{70AE6439-437E-4A4B-AFA2-8998B70146C7}">
            <xm:f>AND($H45="",OR($J45=入力リスト用データ!$B$4,$J45=入力リスト用データ!$B$5,$J45=入力リスト用データ!$B$6,$J45=入力リスト用データ!$B$7,$J45=入力リスト用データ!$B$8,$J45=入力リスト用データ!$B$9,$J45=入力リスト用データ!$B$10,$J45=入力リスト用データ!$B$11))</xm:f>
            <x14:dxf>
              <fill>
                <patternFill>
                  <bgColor rgb="FFFFFF00"/>
                </patternFill>
              </fill>
            </x14:dxf>
          </x14:cfRule>
          <xm:sqref>H45:H144</xm:sqref>
        </x14:conditionalFormatting>
        <x14:conditionalFormatting xmlns:xm="http://schemas.microsoft.com/office/excel/2006/main">
          <x14:cfRule type="expression" priority="22" id="{D8E0859E-3A7D-4592-93C7-4A8CF4EC867F}">
            <xm:f>AND($K45="",OR($J45=入力リスト用データ!$B$4,$J45=入力リスト用データ!$B$5,$J45=入力リスト用データ!$B$6))</xm:f>
            <x14:dxf>
              <fill>
                <patternFill>
                  <bgColor rgb="FFFFFF00"/>
                </patternFill>
              </fill>
            </x14:dxf>
          </x14:cfRule>
          <xm:sqref>K45:K144</xm:sqref>
        </x14:conditionalFormatting>
        <x14:conditionalFormatting xmlns:xm="http://schemas.microsoft.com/office/excel/2006/main">
          <x14:cfRule type="expression" priority="17" id="{E23BD4B5-E435-4B51-A71E-0E4EE4E3815D}">
            <xm:f>$O45=入力リスト用データ!$V$3</xm:f>
            <x14:dxf>
              <fill>
                <patternFill>
                  <bgColor rgb="FFFFFF00"/>
                </patternFill>
              </fill>
            </x14:dxf>
          </x14:cfRule>
          <xm:sqref>N45:N144</xm:sqref>
        </x14:conditionalFormatting>
        <x14:conditionalFormatting xmlns:xm="http://schemas.microsoft.com/office/excel/2006/main">
          <x14:cfRule type="expression" priority="21" id="{824EED6E-8C0A-4B6F-B595-D07BB388FE00}">
            <xm:f>AND($R45="",OR($Q45=入力リスト用データ!$J$14,$Q45=入力リスト用データ!$J$15,$Q45=入力リスト用データ!$J$16,$Q45=入力リスト用データ!$J$17,$Q45=入力リスト用データ!$J$18))</xm:f>
            <x14:dxf>
              <fill>
                <patternFill>
                  <bgColor rgb="FFFFFF00"/>
                </patternFill>
              </fill>
            </x14:dxf>
          </x14:cfRule>
          <xm:sqref>R45:R144</xm:sqref>
        </x14:conditionalFormatting>
        <x14:conditionalFormatting xmlns:xm="http://schemas.microsoft.com/office/excel/2006/main">
          <x14:cfRule type="expression" priority="32" id="{2C0508FF-B3EF-4A86-82CA-AA4D47104EF3}">
            <xm:f>AND($V45="",OR($J45=入力リスト用データ!$B$4,$J45=入力リスト用データ!$B$5,$J45=入力リスト用データ!$B$6))</xm:f>
            <x14:dxf>
              <fill>
                <patternFill>
                  <bgColor rgb="FFFFFF00"/>
                </patternFill>
              </fill>
            </x14:dxf>
          </x14:cfRule>
          <xm:sqref>V45:V144</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errorTitle="エラーメッセージ" error="入力方法に従い記入をお願い致します。" promptTitle="入力方法" prompt="選択式" xr:uid="{1815C9BE-11DD-4BD7-BD97-9D64634EBC07}">
          <x14:formula1>
            <xm:f>入力リスト用データ!$D$3:$D$6</xm:f>
          </x14:formula1>
          <xm:sqref>K45:K144</xm:sqref>
        </x14:dataValidation>
        <x14:dataValidation type="list" allowBlank="1" showInputMessage="1" showErrorMessage="1" errorTitle="エラーメッセージ" error="入力方法に従い記入をお願い致します。" promptTitle="入力方法" prompt="選択式" xr:uid="{6CE86933-661D-4392-93AC-8FDB4B5E34FC}">
          <x14:formula1>
            <xm:f>入力リスト用データ!$B$3:$B$17</xm:f>
          </x14:formula1>
          <xm:sqref>J45:J144</xm:sqref>
        </x14:dataValidation>
        <x14:dataValidation type="list" imeMode="off" operator="lessThanOrEqual" allowBlank="1" showInputMessage="1" showErrorMessage="1" errorTitle="エラーメッセージ" error="入力方法に従い記入をお願い致します。" promptTitle="入力方法" prompt="選択式_x000a_賛助会員：○_x000a_他は空欄" xr:uid="{7C1963B8-EE3D-48B8-8623-A376523E8FA6}">
          <x14:formula1>
            <xm:f>入力リスト用データ!$F$3</xm:f>
          </x14:formula1>
          <xm:sqref>S45:S144</xm:sqref>
        </x14:dataValidation>
        <x14:dataValidation type="list" imeMode="off" operator="lessThanOrEqual" allowBlank="1" showInputMessage="1" showErrorMessage="1" errorTitle="エラーメッセージ" error="入力方法に従い記入をお願い致します。" promptTitle="入力方法" prompt="過去3年以内のおおよその回数をご記入ください。_x000a_選択式_x000a_（対象：18歳以上）" xr:uid="{BFAB9754-EC01-4F6D-B3B6-A318FB6E05BA}">
          <x14:formula1>
            <xm:f>入力リスト用データ!$H$3:$H$7</xm:f>
          </x14:formula1>
          <xm:sqref>T45:U144</xm:sqref>
        </x14:dataValidation>
        <x14:dataValidation type="list" imeMode="off" operator="lessThanOrEqual" allowBlank="1" showInputMessage="1" showErrorMessage="1" errorTitle="エラーメッセージ" error="入力方法に従い記入をお願い致します。" promptTitle="入力方法" prompt="過去3年以内のおおよその回数をご記入ください。_x000a_選択式_x000a_（対象：六段以上）" xr:uid="{C7952758-A289-404C-86FD-303F5A24CE38}">
          <x14:formula1>
            <xm:f>入力リスト用データ!$H$3:$H$7</xm:f>
          </x14:formula1>
          <xm:sqref>V45:V144</xm:sqref>
        </x14:dataValidation>
        <x14:dataValidation type="list" allowBlank="1" showInputMessage="1" showErrorMessage="1" errorTitle="エラーメッセージ" error="入力方法に従い記入をお願い致します。" promptTitle="入力方法" prompt="選択式_x000a__x000a_その他をご選択の方は備考欄に記載をお願い致します。" xr:uid="{7AEF4EF2-C6BD-407A-86FA-06063C1C5090}">
          <x14:formula1>
            <xm:f>入力リスト用データ!$J$3:$J$19</xm:f>
          </x14:formula1>
          <xm:sqref>Q45:Q144</xm:sqref>
        </x14:dataValidation>
        <x14:dataValidation type="list" imeMode="off" allowBlank="1" showInputMessage="1" showErrorMessage="1" errorTitle="エラーメッセージ" xr:uid="{27FC9F3F-F07A-4F31-B5B5-199C370378E7}">
          <x14:formula1>
            <xm:f>入力リスト用データ!$V$3:$V$4</xm:f>
          </x14:formula1>
          <xm:sqref>O45:O144</xm:sqref>
        </x14:dataValidation>
        <x14:dataValidation type="list" imeMode="off" allowBlank="1" showInputMessage="1" showErrorMessage="1" errorTitle="エラーメッセージ" error="入力方法に従い記入をお願い致します。" promptTitle="入力方法" prompt="選択式" xr:uid="{DCEDF406-22BF-405F-B171-9B19D1FF58C0}">
          <x14:formula1>
            <xm:f>入力リスト用データ!$V$3:$V$4</xm:f>
          </x14:formula1>
          <xm:sqref>O45:O144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8"/>
  <sheetViews>
    <sheetView tabSelected="1" view="pageBreakPreview" zoomScale="85" zoomScaleNormal="100" zoomScaleSheetLayoutView="85" workbookViewId="0">
      <selection activeCell="B6" sqref="B6"/>
    </sheetView>
  </sheetViews>
  <sheetFormatPr defaultRowHeight="13.5" x14ac:dyDescent="0.15"/>
  <cols>
    <col min="1" max="1" width="10.125" customWidth="1"/>
    <col min="2" max="3" width="20.625" customWidth="1"/>
    <col min="4" max="4" width="11.875" customWidth="1"/>
    <col min="5" max="5" width="50.625" customWidth="1"/>
    <col min="6" max="6" width="15.625" customWidth="1"/>
    <col min="7" max="7" width="40.625" customWidth="1"/>
    <col min="8" max="8" width="8.75" customWidth="1"/>
  </cols>
  <sheetData>
    <row r="1" spans="1:14" ht="30" customHeight="1" x14ac:dyDescent="0.15">
      <c r="A1" s="46" t="s">
        <v>80</v>
      </c>
      <c r="B1" s="46"/>
      <c r="C1" s="46"/>
      <c r="D1" s="46"/>
      <c r="E1" s="46"/>
      <c r="F1" s="46"/>
      <c r="G1" s="46"/>
      <c r="H1" s="46"/>
      <c r="I1" s="79"/>
      <c r="J1" s="79"/>
    </row>
    <row r="2" spans="1:14" ht="18" customHeight="1" x14ac:dyDescent="0.15">
      <c r="A2" t="s">
        <v>22</v>
      </c>
    </row>
    <row r="3" spans="1:14" ht="18" customHeight="1" x14ac:dyDescent="0.15">
      <c r="A3" t="s">
        <v>104</v>
      </c>
    </row>
    <row r="4" spans="1:14" ht="39.75" customHeight="1" x14ac:dyDescent="0.15">
      <c r="A4" t="s">
        <v>169</v>
      </c>
      <c r="N4" s="12"/>
    </row>
    <row r="5" spans="1:14" ht="21" customHeight="1" x14ac:dyDescent="0.15">
      <c r="B5" s="87" t="s">
        <v>5</v>
      </c>
      <c r="C5" s="29" t="s">
        <v>84</v>
      </c>
      <c r="D5" s="29" t="s">
        <v>19</v>
      </c>
      <c r="E5" s="29" t="s">
        <v>67</v>
      </c>
      <c r="F5" s="29" t="s">
        <v>6</v>
      </c>
    </row>
    <row r="6" spans="1:14" ht="35.1" customHeight="1" x14ac:dyDescent="0.15">
      <c r="B6" s="21"/>
      <c r="C6" s="89"/>
      <c r="D6" s="21"/>
      <c r="E6" s="20"/>
      <c r="F6" s="86"/>
    </row>
    <row r="7" spans="1:14" ht="21" customHeight="1" x14ac:dyDescent="0.15">
      <c r="C7" s="88" t="s">
        <v>244</v>
      </c>
      <c r="D7" s="8" t="s">
        <v>92</v>
      </c>
      <c r="E7" t="s">
        <v>242</v>
      </c>
      <c r="F7" s="41"/>
    </row>
    <row r="8" spans="1:14" ht="21" customHeight="1" x14ac:dyDescent="0.15">
      <c r="B8" s="10" t="s">
        <v>49</v>
      </c>
      <c r="C8" s="41"/>
      <c r="F8" s="41"/>
    </row>
    <row r="9" spans="1:14" ht="21" customHeight="1" x14ac:dyDescent="0.15">
      <c r="B9" s="29" t="s">
        <v>69</v>
      </c>
      <c r="C9" s="29" t="s">
        <v>84</v>
      </c>
      <c r="D9" s="29" t="s">
        <v>19</v>
      </c>
      <c r="E9" s="29" t="s">
        <v>67</v>
      </c>
      <c r="F9" s="29" t="s">
        <v>68</v>
      </c>
      <c r="G9" s="29" t="s">
        <v>15</v>
      </c>
    </row>
    <row r="10" spans="1:14" ht="35.1" customHeight="1" x14ac:dyDescent="0.15">
      <c r="B10" s="80"/>
      <c r="C10" s="86"/>
      <c r="D10" s="86"/>
      <c r="E10" s="86"/>
      <c r="F10" s="80"/>
      <c r="G10" s="80"/>
    </row>
    <row r="11" spans="1:14" ht="21" customHeight="1" x14ac:dyDescent="0.15">
      <c r="C11" s="88" t="s">
        <v>244</v>
      </c>
      <c r="D11" s="8" t="s">
        <v>92</v>
      </c>
      <c r="E11" t="s">
        <v>242</v>
      </c>
      <c r="F11" s="8" t="s">
        <v>245</v>
      </c>
    </row>
    <row r="12" spans="1:14" ht="21" customHeight="1" x14ac:dyDescent="0.15">
      <c r="C12" s="41"/>
      <c r="F12" s="41"/>
    </row>
    <row r="13" spans="1:14" ht="35.1" customHeight="1" x14ac:dyDescent="0.15">
      <c r="B13" s="29" t="s">
        <v>72</v>
      </c>
      <c r="C13" s="109"/>
      <c r="D13" s="110"/>
      <c r="E13" s="110"/>
      <c r="F13" s="111"/>
      <c r="G13" t="s">
        <v>243</v>
      </c>
    </row>
    <row r="14" spans="1:14" ht="35.1" customHeight="1" x14ac:dyDescent="0.15">
      <c r="B14" s="29" t="s">
        <v>73</v>
      </c>
      <c r="C14" s="112"/>
      <c r="D14" s="113"/>
      <c r="E14" s="113"/>
      <c r="F14" s="114"/>
      <c r="G14" t="s">
        <v>243</v>
      </c>
    </row>
    <row r="15" spans="1:14" ht="21" customHeight="1" x14ac:dyDescent="0.15">
      <c r="C15" s="41"/>
      <c r="F15" s="41"/>
    </row>
    <row r="16" spans="1:14" ht="35.1" customHeight="1" x14ac:dyDescent="0.15">
      <c r="B16" s="124" t="s">
        <v>246</v>
      </c>
      <c r="C16" s="124"/>
      <c r="D16" s="113"/>
      <c r="E16" s="113"/>
      <c r="F16" s="114"/>
      <c r="G16" t="s">
        <v>247</v>
      </c>
    </row>
    <row r="17" spans="1:14" ht="21" customHeight="1" x14ac:dyDescent="0.15">
      <c r="C17" s="41"/>
      <c r="F17" s="41"/>
    </row>
    <row r="18" spans="1:14" ht="14.25" customHeight="1" x14ac:dyDescent="0.15">
      <c r="A18" s="115" t="s">
        <v>64</v>
      </c>
      <c r="B18" s="116"/>
      <c r="C18" s="116"/>
      <c r="D18" s="116"/>
      <c r="E18" s="116"/>
      <c r="F18" s="116"/>
      <c r="G18" s="117"/>
      <c r="N18" s="12"/>
    </row>
    <row r="19" spans="1:14" ht="14.25" customHeight="1" x14ac:dyDescent="0.15">
      <c r="A19" s="118"/>
      <c r="B19" s="119"/>
      <c r="C19" s="119"/>
      <c r="D19" s="119"/>
      <c r="E19" s="119"/>
      <c r="F19" s="119"/>
      <c r="G19" s="120"/>
      <c r="N19" s="12"/>
    </row>
    <row r="20" spans="1:14" ht="14.25" customHeight="1" x14ac:dyDescent="0.15">
      <c r="A20" s="118"/>
      <c r="B20" s="119"/>
      <c r="C20" s="119"/>
      <c r="D20" s="119"/>
      <c r="E20" s="119"/>
      <c r="F20" s="119"/>
      <c r="G20" s="120"/>
      <c r="N20" s="12"/>
    </row>
    <row r="21" spans="1:14" ht="14.25" customHeight="1" x14ac:dyDescent="0.15">
      <c r="A21" s="118"/>
      <c r="B21" s="119"/>
      <c r="C21" s="119"/>
      <c r="D21" s="119"/>
      <c r="E21" s="119"/>
      <c r="F21" s="119"/>
      <c r="G21" s="120"/>
      <c r="N21" s="12"/>
    </row>
    <row r="22" spans="1:14" ht="14.25" customHeight="1" x14ac:dyDescent="0.15">
      <c r="A22" s="118"/>
      <c r="B22" s="119"/>
      <c r="C22" s="119"/>
      <c r="D22" s="119"/>
      <c r="E22" s="119"/>
      <c r="F22" s="119"/>
      <c r="G22" s="120"/>
      <c r="N22" s="12"/>
    </row>
    <row r="23" spans="1:14" ht="14.25" customHeight="1" x14ac:dyDescent="0.15">
      <c r="A23" s="118"/>
      <c r="B23" s="119"/>
      <c r="C23" s="119"/>
      <c r="D23" s="119"/>
      <c r="E23" s="119"/>
      <c r="F23" s="119"/>
      <c r="G23" s="120"/>
      <c r="N23" s="12"/>
    </row>
    <row r="24" spans="1:14" ht="14.25" customHeight="1" x14ac:dyDescent="0.15">
      <c r="A24" s="118"/>
      <c r="B24" s="119"/>
      <c r="C24" s="119"/>
      <c r="D24" s="119"/>
      <c r="E24" s="119"/>
      <c r="F24" s="119"/>
      <c r="G24" s="120"/>
      <c r="N24" s="12"/>
    </row>
    <row r="25" spans="1:14" ht="14.25" customHeight="1" x14ac:dyDescent="0.15">
      <c r="A25" s="118"/>
      <c r="B25" s="119"/>
      <c r="C25" s="119"/>
      <c r="D25" s="119"/>
      <c r="E25" s="119"/>
      <c r="F25" s="119"/>
      <c r="G25" s="120"/>
      <c r="N25" s="12"/>
    </row>
    <row r="26" spans="1:14" ht="6.4" customHeight="1" x14ac:dyDescent="0.15">
      <c r="A26" s="121"/>
      <c r="B26" s="122"/>
      <c r="C26" s="122"/>
      <c r="D26" s="122"/>
      <c r="E26" s="122"/>
      <c r="F26" s="122"/>
      <c r="G26" s="123"/>
      <c r="N26" s="12"/>
    </row>
    <row r="27" spans="1:14" x14ac:dyDescent="0.15">
      <c r="N27" s="12"/>
    </row>
    <row r="28" spans="1:14" x14ac:dyDescent="0.15">
      <c r="N28" s="12"/>
    </row>
    <row r="29" spans="1:14" x14ac:dyDescent="0.15">
      <c r="N29" s="12"/>
    </row>
    <row r="30" spans="1:14" x14ac:dyDescent="0.15">
      <c r="N30" s="12"/>
    </row>
    <row r="31" spans="1:14" x14ac:dyDescent="0.15">
      <c r="N31" s="12"/>
    </row>
    <row r="32" spans="1:14" x14ac:dyDescent="0.15">
      <c r="N32" s="12"/>
    </row>
    <row r="33" spans="14:14" x14ac:dyDescent="0.15">
      <c r="N33" s="12"/>
    </row>
    <row r="34" spans="14:14" x14ac:dyDescent="0.15">
      <c r="N34" s="12"/>
    </row>
    <row r="35" spans="14:14" x14ac:dyDescent="0.15">
      <c r="N35" s="12"/>
    </row>
    <row r="36" spans="14:14" x14ac:dyDescent="0.15">
      <c r="N36" s="12"/>
    </row>
    <row r="37" spans="14:14" x14ac:dyDescent="0.15">
      <c r="N37" s="12"/>
    </row>
    <row r="38" spans="14:14" x14ac:dyDescent="0.15">
      <c r="N38" s="12"/>
    </row>
    <row r="39" spans="14:14" x14ac:dyDescent="0.15">
      <c r="N39" s="12"/>
    </row>
    <row r="40" spans="14:14" x14ac:dyDescent="0.15">
      <c r="N40" s="12"/>
    </row>
    <row r="41" spans="14:14" x14ac:dyDescent="0.15">
      <c r="N41" s="12"/>
    </row>
    <row r="42" spans="14:14" x14ac:dyDescent="0.15">
      <c r="N42" s="12"/>
    </row>
    <row r="43" spans="14:14" x14ac:dyDescent="0.15">
      <c r="N43" s="12"/>
    </row>
    <row r="44" spans="14:14" x14ac:dyDescent="0.15">
      <c r="N44" s="12"/>
    </row>
    <row r="45" spans="14:14" x14ac:dyDescent="0.15">
      <c r="N45" s="12"/>
    </row>
    <row r="46" spans="14:14" x14ac:dyDescent="0.15">
      <c r="N46" s="12"/>
    </row>
    <row r="47" spans="14:14" x14ac:dyDescent="0.15">
      <c r="N47" s="12"/>
    </row>
    <row r="48" spans="14:14" x14ac:dyDescent="0.15">
      <c r="N48" s="12"/>
    </row>
    <row r="49" spans="14:14" x14ac:dyDescent="0.15">
      <c r="N49" s="12"/>
    </row>
    <row r="50" spans="14:14" x14ac:dyDescent="0.15">
      <c r="N50" s="12"/>
    </row>
    <row r="51" spans="14:14" x14ac:dyDescent="0.15">
      <c r="N51" s="12"/>
    </row>
    <row r="52" spans="14:14" x14ac:dyDescent="0.15">
      <c r="N52" s="12"/>
    </row>
    <row r="53" spans="14:14" x14ac:dyDescent="0.15">
      <c r="N53" s="12"/>
    </row>
    <row r="54" spans="14:14" x14ac:dyDescent="0.15">
      <c r="N54" s="12"/>
    </row>
    <row r="55" spans="14:14" x14ac:dyDescent="0.15">
      <c r="N55" s="12"/>
    </row>
    <row r="56" spans="14:14" x14ac:dyDescent="0.15">
      <c r="N56" s="12"/>
    </row>
    <row r="57" spans="14:14" x14ac:dyDescent="0.15">
      <c r="N57" s="12"/>
    </row>
    <row r="58" spans="14:14" x14ac:dyDescent="0.15">
      <c r="N58" s="12"/>
    </row>
    <row r="59" spans="14:14" x14ac:dyDescent="0.15">
      <c r="N59" s="12"/>
    </row>
    <row r="60" spans="14:14" x14ac:dyDescent="0.15">
      <c r="N60" s="12"/>
    </row>
    <row r="61" spans="14:14" x14ac:dyDescent="0.15">
      <c r="N61" s="12"/>
    </row>
    <row r="62" spans="14:14" x14ac:dyDescent="0.15">
      <c r="N62" s="12"/>
    </row>
    <row r="63" spans="14:14" x14ac:dyDescent="0.15">
      <c r="N63" s="12"/>
    </row>
    <row r="64" spans="14:14" x14ac:dyDescent="0.15">
      <c r="N64" s="12"/>
    </row>
    <row r="65" spans="14:14" x14ac:dyDescent="0.15">
      <c r="N65" s="12"/>
    </row>
    <row r="66" spans="14:14" x14ac:dyDescent="0.15">
      <c r="N66" s="12"/>
    </row>
    <row r="67" spans="14:14" x14ac:dyDescent="0.15">
      <c r="N67" s="12"/>
    </row>
    <row r="68" spans="14:14" x14ac:dyDescent="0.15">
      <c r="N68" s="12"/>
    </row>
  </sheetData>
  <sheetProtection algorithmName="SHA-512" hashValue="5jrnKVqi4lBlPSyi4dsBsVtIQ5Adgk1XFpFNwIaSRcGeIDj1J7g/uzpkxJGJ789Ntf9OQWVq9nnS2fjrgjyh8w==" saltValue="cwg02hvdn59lacU5AzAk4w==" spinCount="100000" sheet="1" objects="1" scenarios="1"/>
  <mergeCells count="5">
    <mergeCell ref="C13:F13"/>
    <mergeCell ref="C14:F14"/>
    <mergeCell ref="A18:G26"/>
    <mergeCell ref="B16:C16"/>
    <mergeCell ref="D16:F16"/>
  </mergeCells>
  <phoneticPr fontId="1"/>
  <dataValidations count="1">
    <dataValidation imeMode="off" allowBlank="1" showInputMessage="1" showErrorMessage="1" sqref="C17 F17" xr:uid="{00000000-0002-0000-0100-000003000000}"/>
  </dataValidations>
  <printOptions horizontalCentered="1"/>
  <pageMargins left="0.28999999999999998" right="0.21" top="0.51" bottom="0.38" header="0.31496062992125984" footer="0.31496062992125984"/>
  <pageSetup paperSize="9" scale="33" orientation="portrait" r:id="rId1"/>
  <colBreaks count="1" manualBreakCount="1">
    <brk id="8" max="1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2"/>
  <sheetViews>
    <sheetView view="pageBreakPreview" zoomScale="160" zoomScaleNormal="100" zoomScaleSheetLayoutView="160" workbookViewId="0">
      <selection activeCell="B4" sqref="B4"/>
    </sheetView>
  </sheetViews>
  <sheetFormatPr defaultRowHeight="13.5" x14ac:dyDescent="0.15"/>
  <cols>
    <col min="1" max="1" width="18.875" customWidth="1"/>
    <col min="2" max="2" width="6.375" customWidth="1"/>
    <col min="3" max="3" width="24.5" style="8" customWidth="1"/>
    <col min="4" max="4" width="4.375" style="8" customWidth="1"/>
    <col min="5" max="5" width="2.125" style="8" bestFit="1" customWidth="1"/>
    <col min="6" max="6" width="4.875" style="8" customWidth="1"/>
    <col min="7" max="7" width="3" style="8" bestFit="1" customWidth="1"/>
    <col min="8" max="8" width="5.25" style="8" customWidth="1"/>
    <col min="9" max="9" width="2.125" style="8" bestFit="1" customWidth="1"/>
    <col min="10" max="10" width="5.875" customWidth="1"/>
    <col min="11" max="11" width="37.375" customWidth="1"/>
    <col min="12" max="12" width="6.5" customWidth="1"/>
  </cols>
  <sheetData>
    <row r="1" spans="1:19" ht="20.100000000000001" customHeight="1" x14ac:dyDescent="0.15">
      <c r="A1" s="18" t="s">
        <v>97</v>
      </c>
      <c r="C1" t="s">
        <v>82</v>
      </c>
      <c r="D1" s="17"/>
      <c r="E1" s="17"/>
      <c r="F1" s="17"/>
      <c r="G1" s="17"/>
      <c r="H1" s="17"/>
      <c r="I1" s="17"/>
      <c r="J1" s="17"/>
      <c r="K1" s="7"/>
    </row>
    <row r="2" spans="1:19" ht="20.100000000000001" customHeight="1" x14ac:dyDescent="0.15">
      <c r="A2" s="6" t="s">
        <v>71</v>
      </c>
      <c r="B2" s="6" t="s">
        <v>78</v>
      </c>
      <c r="C2" s="6" t="s">
        <v>79</v>
      </c>
      <c r="D2" s="105" t="s">
        <v>44</v>
      </c>
      <c r="E2" s="105"/>
      <c r="F2" s="105"/>
      <c r="G2" s="105"/>
      <c r="H2" s="105"/>
      <c r="I2" s="105"/>
      <c r="J2" s="105"/>
      <c r="K2" s="6" t="s">
        <v>70</v>
      </c>
    </row>
    <row r="3" spans="1:19" ht="20.100000000000001" customHeight="1" x14ac:dyDescent="0.15">
      <c r="A3" s="13" t="s">
        <v>81</v>
      </c>
      <c r="B3" s="13" t="s">
        <v>76</v>
      </c>
      <c r="C3" s="14" t="s">
        <v>77</v>
      </c>
      <c r="D3" s="13">
        <v>18</v>
      </c>
      <c r="E3" s="16" t="s">
        <v>46</v>
      </c>
      <c r="F3" s="15">
        <v>15</v>
      </c>
      <c r="G3" s="13" t="s">
        <v>11</v>
      </c>
      <c r="H3" s="13">
        <v>20</v>
      </c>
      <c r="I3" s="16" t="s">
        <v>46</v>
      </c>
      <c r="J3" s="15">
        <v>0</v>
      </c>
      <c r="K3" s="13" t="s">
        <v>83</v>
      </c>
      <c r="R3">
        <v>1</v>
      </c>
      <c r="S3" s="12">
        <v>0</v>
      </c>
    </row>
    <row r="4" spans="1:19" ht="20.100000000000001" customHeight="1" x14ac:dyDescent="0.15">
      <c r="A4" s="6" t="s">
        <v>3</v>
      </c>
      <c r="B4" s="21"/>
      <c r="C4" s="22"/>
      <c r="D4" s="21"/>
      <c r="E4" s="11"/>
      <c r="F4" s="23"/>
      <c r="G4" s="6"/>
      <c r="H4" s="21"/>
      <c r="I4" s="11"/>
      <c r="J4" s="23"/>
      <c r="K4" s="21"/>
      <c r="R4">
        <v>2</v>
      </c>
      <c r="S4" s="12">
        <v>1</v>
      </c>
    </row>
    <row r="5" spans="1:19" ht="20.100000000000001" customHeight="1" x14ac:dyDescent="0.15">
      <c r="A5" s="6" t="s">
        <v>45</v>
      </c>
      <c r="B5" s="21"/>
      <c r="C5" s="22"/>
      <c r="D5" s="21"/>
      <c r="E5" s="11"/>
      <c r="F5" s="23"/>
      <c r="G5" s="6"/>
      <c r="H5" s="21"/>
      <c r="I5" s="11"/>
      <c r="J5" s="23"/>
      <c r="K5" s="21"/>
      <c r="R5">
        <v>3</v>
      </c>
      <c r="S5" s="12">
        <v>2</v>
      </c>
    </row>
    <row r="6" spans="1:19" ht="20.100000000000001" customHeight="1" x14ac:dyDescent="0.15">
      <c r="A6" s="6" t="s">
        <v>9</v>
      </c>
      <c r="B6" s="21"/>
      <c r="C6" s="22"/>
      <c r="D6" s="21"/>
      <c r="E6" s="11"/>
      <c r="F6" s="23"/>
      <c r="G6" s="6"/>
      <c r="H6" s="21"/>
      <c r="I6" s="11"/>
      <c r="J6" s="23"/>
      <c r="K6" s="21"/>
      <c r="R6">
        <v>4</v>
      </c>
      <c r="S6" s="12">
        <v>3</v>
      </c>
    </row>
    <row r="7" spans="1:19" ht="20.100000000000001" customHeight="1" x14ac:dyDescent="0.15">
      <c r="A7" s="6" t="s">
        <v>74</v>
      </c>
      <c r="B7" s="21"/>
      <c r="C7" s="22"/>
      <c r="D7" s="21"/>
      <c r="E7" s="11"/>
      <c r="F7" s="23"/>
      <c r="G7" s="6"/>
      <c r="H7" s="21"/>
      <c r="I7" s="11"/>
      <c r="J7" s="23"/>
      <c r="K7" s="21"/>
      <c r="R7">
        <v>5</v>
      </c>
      <c r="S7" s="12">
        <v>4</v>
      </c>
    </row>
    <row r="8" spans="1:19" ht="20.100000000000001" customHeight="1" x14ac:dyDescent="0.15">
      <c r="A8" s="6" t="s">
        <v>75</v>
      </c>
      <c r="B8" s="21"/>
      <c r="C8" s="22"/>
      <c r="D8" s="21"/>
      <c r="E8" s="11"/>
      <c r="F8" s="23"/>
      <c r="G8" s="6"/>
      <c r="H8" s="21"/>
      <c r="I8" s="11"/>
      <c r="J8" s="23"/>
      <c r="K8" s="21"/>
      <c r="R8">
        <v>6</v>
      </c>
      <c r="S8" s="12">
        <v>5</v>
      </c>
    </row>
    <row r="9" spans="1:19" ht="20.100000000000001" customHeight="1" x14ac:dyDescent="0.15">
      <c r="A9" s="6" t="s">
        <v>2</v>
      </c>
      <c r="B9" s="21"/>
      <c r="C9" s="22"/>
      <c r="D9" s="21"/>
      <c r="E9" s="11"/>
      <c r="F9" s="23"/>
      <c r="G9" s="6"/>
      <c r="H9" s="21"/>
      <c r="I9" s="11"/>
      <c r="J9" s="23"/>
      <c r="K9" s="21"/>
      <c r="R9">
        <v>7</v>
      </c>
      <c r="S9" s="12">
        <v>6</v>
      </c>
    </row>
    <row r="10" spans="1:19" ht="20.100000000000001" customHeight="1" x14ac:dyDescent="0.15">
      <c r="A10" s="6" t="s">
        <v>1</v>
      </c>
      <c r="B10" s="21"/>
      <c r="C10" s="22"/>
      <c r="D10" s="21"/>
      <c r="E10" s="11"/>
      <c r="F10" s="23"/>
      <c r="G10" s="6"/>
      <c r="H10" s="21"/>
      <c r="I10" s="11"/>
      <c r="J10" s="23"/>
      <c r="K10" s="21"/>
      <c r="R10">
        <v>8</v>
      </c>
      <c r="S10" s="12">
        <v>7</v>
      </c>
    </row>
    <row r="11" spans="1:19" ht="20.100000000000001" customHeight="1" x14ac:dyDescent="0.15">
      <c r="R11">
        <v>9</v>
      </c>
      <c r="S11" s="12">
        <v>8</v>
      </c>
    </row>
    <row r="12" spans="1:19" x14ac:dyDescent="0.15">
      <c r="A12" s="125" t="s">
        <v>64</v>
      </c>
      <c r="B12" s="125"/>
      <c r="C12" s="125"/>
      <c r="D12" s="125"/>
      <c r="E12" s="125"/>
      <c r="F12" s="125"/>
      <c r="G12" s="125"/>
      <c r="H12" s="125"/>
      <c r="I12" s="125"/>
      <c r="J12" s="125"/>
      <c r="K12" s="125"/>
      <c r="L12" s="125"/>
      <c r="R12">
        <v>10</v>
      </c>
      <c r="S12" s="12">
        <v>9</v>
      </c>
    </row>
    <row r="13" spans="1:19" x14ac:dyDescent="0.15">
      <c r="A13" s="125"/>
      <c r="B13" s="125"/>
      <c r="C13" s="125"/>
      <c r="D13" s="125"/>
      <c r="E13" s="125"/>
      <c r="F13" s="125"/>
      <c r="G13" s="125"/>
      <c r="H13" s="125"/>
      <c r="I13" s="125"/>
      <c r="J13" s="125"/>
      <c r="K13" s="125"/>
      <c r="L13" s="125"/>
      <c r="R13">
        <v>11</v>
      </c>
      <c r="S13" s="12">
        <v>10</v>
      </c>
    </row>
    <row r="14" spans="1:19" x14ac:dyDescent="0.15">
      <c r="A14" s="125"/>
      <c r="B14" s="125"/>
      <c r="C14" s="125"/>
      <c r="D14" s="125"/>
      <c r="E14" s="125"/>
      <c r="F14" s="125"/>
      <c r="G14" s="125"/>
      <c r="H14" s="125"/>
      <c r="I14" s="125"/>
      <c r="J14" s="125"/>
      <c r="K14" s="125"/>
      <c r="L14" s="125"/>
      <c r="R14">
        <v>12</v>
      </c>
      <c r="S14" s="12">
        <v>11</v>
      </c>
    </row>
    <row r="15" spans="1:19" x14ac:dyDescent="0.15">
      <c r="A15" s="125"/>
      <c r="B15" s="125"/>
      <c r="C15" s="125"/>
      <c r="D15" s="125"/>
      <c r="E15" s="125"/>
      <c r="F15" s="125"/>
      <c r="G15" s="125"/>
      <c r="H15" s="125"/>
      <c r="I15" s="125"/>
      <c r="J15" s="125"/>
      <c r="K15" s="125"/>
      <c r="L15" s="125"/>
      <c r="R15">
        <v>13</v>
      </c>
      <c r="S15" s="12">
        <v>12</v>
      </c>
    </row>
    <row r="16" spans="1:19" x14ac:dyDescent="0.15">
      <c r="A16" s="125"/>
      <c r="B16" s="125"/>
      <c r="C16" s="125"/>
      <c r="D16" s="125"/>
      <c r="E16" s="125"/>
      <c r="F16" s="125"/>
      <c r="G16" s="125"/>
      <c r="H16" s="125"/>
      <c r="I16" s="125"/>
      <c r="J16" s="125"/>
      <c r="K16" s="125"/>
      <c r="L16" s="125"/>
      <c r="R16">
        <v>14</v>
      </c>
      <c r="S16" s="12">
        <v>13</v>
      </c>
    </row>
    <row r="17" spans="1:19" x14ac:dyDescent="0.15">
      <c r="A17" s="125"/>
      <c r="B17" s="125"/>
      <c r="C17" s="125"/>
      <c r="D17" s="125"/>
      <c r="E17" s="125"/>
      <c r="F17" s="125"/>
      <c r="G17" s="125"/>
      <c r="H17" s="125"/>
      <c r="I17" s="125"/>
      <c r="J17" s="125"/>
      <c r="K17" s="125"/>
      <c r="L17" s="125"/>
      <c r="R17">
        <v>15</v>
      </c>
      <c r="S17" s="12">
        <v>14</v>
      </c>
    </row>
    <row r="18" spans="1:19" x14ac:dyDescent="0.15">
      <c r="A18" s="125"/>
      <c r="B18" s="125"/>
      <c r="C18" s="125"/>
      <c r="D18" s="125"/>
      <c r="E18" s="125"/>
      <c r="F18" s="125"/>
      <c r="G18" s="125"/>
      <c r="H18" s="125"/>
      <c r="I18" s="125"/>
      <c r="J18" s="125"/>
      <c r="K18" s="125"/>
      <c r="L18" s="125"/>
      <c r="R18">
        <v>16</v>
      </c>
      <c r="S18" s="12">
        <v>15</v>
      </c>
    </row>
    <row r="19" spans="1:19" x14ac:dyDescent="0.15">
      <c r="A19" s="125"/>
      <c r="B19" s="125"/>
      <c r="C19" s="125"/>
      <c r="D19" s="125"/>
      <c r="E19" s="125"/>
      <c r="F19" s="125"/>
      <c r="G19" s="125"/>
      <c r="H19" s="125"/>
      <c r="I19" s="125"/>
      <c r="J19" s="125"/>
      <c r="K19" s="125"/>
      <c r="L19" s="125"/>
      <c r="R19">
        <v>17</v>
      </c>
      <c r="S19" s="12">
        <v>16</v>
      </c>
    </row>
    <row r="20" spans="1:19" x14ac:dyDescent="0.15">
      <c r="A20" s="125"/>
      <c r="B20" s="125"/>
      <c r="C20" s="125"/>
      <c r="D20" s="125"/>
      <c r="E20" s="125"/>
      <c r="F20" s="125"/>
      <c r="G20" s="125"/>
      <c r="H20" s="125"/>
      <c r="I20" s="125"/>
      <c r="J20" s="125"/>
      <c r="K20" s="125"/>
      <c r="L20" s="125"/>
      <c r="R20">
        <v>18</v>
      </c>
      <c r="S20" s="12">
        <v>17</v>
      </c>
    </row>
    <row r="21" spans="1:19" x14ac:dyDescent="0.15">
      <c r="R21">
        <v>19</v>
      </c>
      <c r="S21" s="12">
        <v>18</v>
      </c>
    </row>
    <row r="22" spans="1:19" x14ac:dyDescent="0.15">
      <c r="R22">
        <v>20</v>
      </c>
      <c r="S22" s="12">
        <v>19</v>
      </c>
    </row>
    <row r="23" spans="1:19" x14ac:dyDescent="0.15">
      <c r="R23">
        <v>21</v>
      </c>
      <c r="S23" s="12">
        <v>20</v>
      </c>
    </row>
    <row r="24" spans="1:19" x14ac:dyDescent="0.15">
      <c r="R24">
        <v>22</v>
      </c>
      <c r="S24" s="12">
        <v>21</v>
      </c>
    </row>
    <row r="25" spans="1:19" x14ac:dyDescent="0.15">
      <c r="R25">
        <v>23</v>
      </c>
      <c r="S25" s="12">
        <v>22</v>
      </c>
    </row>
    <row r="26" spans="1:19" x14ac:dyDescent="0.15">
      <c r="S26" s="12">
        <v>23</v>
      </c>
    </row>
    <row r="27" spans="1:19" x14ac:dyDescent="0.15">
      <c r="S27" s="12">
        <v>24</v>
      </c>
    </row>
    <row r="28" spans="1:19" x14ac:dyDescent="0.15">
      <c r="S28" s="12">
        <v>25</v>
      </c>
    </row>
    <row r="29" spans="1:19" x14ac:dyDescent="0.15">
      <c r="S29" s="12">
        <v>26</v>
      </c>
    </row>
    <row r="30" spans="1:19" x14ac:dyDescent="0.15">
      <c r="S30" s="12">
        <v>27</v>
      </c>
    </row>
    <row r="31" spans="1:19" x14ac:dyDescent="0.15">
      <c r="S31" s="12">
        <v>28</v>
      </c>
    </row>
    <row r="32" spans="1:19" x14ac:dyDescent="0.15">
      <c r="S32" s="12">
        <v>29</v>
      </c>
    </row>
    <row r="33" spans="19:19" x14ac:dyDescent="0.15">
      <c r="S33" s="12">
        <v>30</v>
      </c>
    </row>
    <row r="34" spans="19:19" x14ac:dyDescent="0.15">
      <c r="S34" s="12">
        <v>31</v>
      </c>
    </row>
    <row r="35" spans="19:19" x14ac:dyDescent="0.15">
      <c r="S35" s="12">
        <v>32</v>
      </c>
    </row>
    <row r="36" spans="19:19" x14ac:dyDescent="0.15">
      <c r="S36" s="12">
        <v>33</v>
      </c>
    </row>
    <row r="37" spans="19:19" x14ac:dyDescent="0.15">
      <c r="S37" s="12">
        <v>34</v>
      </c>
    </row>
    <row r="38" spans="19:19" x14ac:dyDescent="0.15">
      <c r="S38" s="12">
        <v>35</v>
      </c>
    </row>
    <row r="39" spans="19:19" x14ac:dyDescent="0.15">
      <c r="S39" s="12">
        <v>36</v>
      </c>
    </row>
    <row r="40" spans="19:19" x14ac:dyDescent="0.15">
      <c r="S40" s="12">
        <v>37</v>
      </c>
    </row>
    <row r="41" spans="19:19" x14ac:dyDescent="0.15">
      <c r="S41" s="12">
        <v>38</v>
      </c>
    </row>
    <row r="42" spans="19:19" x14ac:dyDescent="0.15">
      <c r="S42" s="12">
        <v>39</v>
      </c>
    </row>
    <row r="43" spans="19:19" x14ac:dyDescent="0.15">
      <c r="S43" s="12">
        <v>40</v>
      </c>
    </row>
    <row r="44" spans="19:19" x14ac:dyDescent="0.15">
      <c r="S44" s="12">
        <v>41</v>
      </c>
    </row>
    <row r="45" spans="19:19" x14ac:dyDescent="0.15">
      <c r="S45" s="12">
        <v>42</v>
      </c>
    </row>
    <row r="46" spans="19:19" x14ac:dyDescent="0.15">
      <c r="S46" s="12">
        <v>43</v>
      </c>
    </row>
    <row r="47" spans="19:19" x14ac:dyDescent="0.15">
      <c r="S47" s="12">
        <v>44</v>
      </c>
    </row>
    <row r="48" spans="19:19" x14ac:dyDescent="0.15">
      <c r="S48" s="12">
        <v>45</v>
      </c>
    </row>
    <row r="49" spans="19:19" x14ac:dyDescent="0.15">
      <c r="S49" s="12">
        <v>46</v>
      </c>
    </row>
    <row r="50" spans="19:19" x14ac:dyDescent="0.15">
      <c r="S50" s="12">
        <v>47</v>
      </c>
    </row>
    <row r="51" spans="19:19" x14ac:dyDescent="0.15">
      <c r="S51" s="12">
        <v>48</v>
      </c>
    </row>
    <row r="52" spans="19:19" x14ac:dyDescent="0.15">
      <c r="S52" s="12">
        <v>49</v>
      </c>
    </row>
    <row r="53" spans="19:19" x14ac:dyDescent="0.15">
      <c r="S53" s="12">
        <v>50</v>
      </c>
    </row>
    <row r="54" spans="19:19" x14ac:dyDescent="0.15">
      <c r="S54" s="12">
        <v>51</v>
      </c>
    </row>
    <row r="55" spans="19:19" x14ac:dyDescent="0.15">
      <c r="S55" s="12">
        <v>52</v>
      </c>
    </row>
    <row r="56" spans="19:19" x14ac:dyDescent="0.15">
      <c r="S56" s="12">
        <v>53</v>
      </c>
    </row>
    <row r="57" spans="19:19" x14ac:dyDescent="0.15">
      <c r="S57" s="12">
        <v>54</v>
      </c>
    </row>
    <row r="58" spans="19:19" x14ac:dyDescent="0.15">
      <c r="S58" s="12">
        <v>55</v>
      </c>
    </row>
    <row r="59" spans="19:19" x14ac:dyDescent="0.15">
      <c r="S59" s="12">
        <v>56</v>
      </c>
    </row>
    <row r="60" spans="19:19" x14ac:dyDescent="0.15">
      <c r="S60" s="12">
        <v>57</v>
      </c>
    </row>
    <row r="61" spans="19:19" x14ac:dyDescent="0.15">
      <c r="S61" s="12">
        <v>58</v>
      </c>
    </row>
    <row r="62" spans="19:19" x14ac:dyDescent="0.15">
      <c r="S62" s="12">
        <v>59</v>
      </c>
    </row>
  </sheetData>
  <sheetProtection sheet="1" selectLockedCells="1"/>
  <mergeCells count="2">
    <mergeCell ref="D2:J2"/>
    <mergeCell ref="A12:L20"/>
  </mergeCells>
  <phoneticPr fontId="1"/>
  <dataValidations count="4">
    <dataValidation type="list" allowBlank="1" showInputMessage="1" showErrorMessage="1" sqref="C3:C10" xr:uid="{00000000-0002-0000-0300-000000000000}">
      <formula1>"小学生,中学生,高校生,一般,小学生・中学生,小学生・中学生・高校生,高校生・一般,全て"</formula1>
    </dataValidation>
    <dataValidation type="list" allowBlank="1" showInputMessage="1" showErrorMessage="1" sqref="B3:B10" xr:uid="{00000000-0002-0000-0300-000001000000}">
      <formula1>"〇,×"</formula1>
    </dataValidation>
    <dataValidation type="list" allowBlank="1" showInputMessage="1" showErrorMessage="1" sqref="F3:F10 J3:J10" xr:uid="{00000000-0002-0000-0300-000002000000}">
      <formula1>$S$2:$S$62</formula1>
    </dataValidation>
    <dataValidation type="list" allowBlank="1" showInputMessage="1" showErrorMessage="1" sqref="D3:D10 H3:H10" xr:uid="{00000000-0002-0000-0300-000003000000}">
      <formula1>$R$2:$R$25</formula1>
    </dataValidation>
  </dataValidations>
  <printOptions horizontalCentered="1"/>
  <pageMargins left="0.51181102362204722" right="0.35433070866141736" top="0.74803149606299213" bottom="0.74803149606299213" header="0.31496062992125984" footer="0.31496062992125984"/>
  <pageSetup paperSize="9" scale="84" orientation="portrait" r:id="rId1"/>
  <colBreaks count="2" manualBreakCount="2">
    <brk id="12" max="20" man="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1153-5F79-437B-998D-DCB2131A075D}">
  <sheetPr>
    <pageSetUpPr fitToPage="1"/>
  </sheetPr>
  <dimension ref="A1:AR42"/>
  <sheetViews>
    <sheetView topLeftCell="A13" zoomScale="85" zoomScaleNormal="85" workbookViewId="0">
      <selection activeCell="N20" sqref="N20"/>
    </sheetView>
  </sheetViews>
  <sheetFormatPr defaultRowHeight="13.5" x14ac:dyDescent="0.15"/>
  <cols>
    <col min="1" max="1" width="9" style="8"/>
    <col min="2" max="2" width="10" style="8" bestFit="1" customWidth="1"/>
    <col min="3" max="3" width="9" style="8" customWidth="1"/>
    <col min="4" max="4" width="9" customWidth="1"/>
    <col min="5" max="5" width="30.5" customWidth="1"/>
    <col min="6" max="6" width="30.625" customWidth="1"/>
    <col min="7" max="7" width="17.625" customWidth="1"/>
    <col min="8" max="8" width="15.625" customWidth="1"/>
    <col min="9" max="11" width="12.625" customWidth="1"/>
    <col min="12" max="12" width="10.625" customWidth="1"/>
    <col min="13" max="13" width="16.5" bestFit="1" customWidth="1"/>
    <col min="14" max="14" width="16.875" customWidth="1"/>
    <col min="15" max="15" width="18.75" customWidth="1"/>
    <col min="18" max="18" width="11" bestFit="1" customWidth="1"/>
    <col min="19" max="20" width="11" customWidth="1"/>
    <col min="21" max="21" width="45.625" customWidth="1"/>
    <col min="22" max="22" width="12.25" bestFit="1" customWidth="1"/>
    <col min="23" max="23" width="45.625" customWidth="1"/>
    <col min="25" max="44" width="9" style="44"/>
  </cols>
  <sheetData>
    <row r="1" spans="1:27" ht="30" customHeight="1" x14ac:dyDescent="0.15">
      <c r="A1" s="46" t="s">
        <v>168</v>
      </c>
      <c r="B1" s="46"/>
      <c r="C1" s="46"/>
      <c r="D1" s="46"/>
      <c r="E1" s="46"/>
      <c r="F1" s="46"/>
      <c r="G1" s="46"/>
      <c r="H1" s="46"/>
      <c r="I1" s="46"/>
      <c r="J1" s="46"/>
      <c r="K1" s="46"/>
      <c r="L1" s="46"/>
      <c r="M1" s="46"/>
      <c r="N1" s="46"/>
      <c r="O1" s="46"/>
    </row>
    <row r="2" spans="1:27" s="44" customFormat="1" ht="18" customHeight="1" x14ac:dyDescent="0.15">
      <c r="A2" s="3" t="s">
        <v>59</v>
      </c>
      <c r="B2" s="3"/>
      <c r="C2"/>
      <c r="D2" s="27" t="s">
        <v>58</v>
      </c>
      <c r="E2"/>
      <c r="F2"/>
      <c r="G2"/>
      <c r="H2"/>
      <c r="I2"/>
      <c r="J2"/>
      <c r="K2"/>
      <c r="L2"/>
      <c r="M2"/>
      <c r="N2"/>
      <c r="O2" s="3"/>
      <c r="P2"/>
      <c r="Q2"/>
      <c r="R2"/>
      <c r="S2"/>
      <c r="T2"/>
      <c r="U2"/>
      <c r="V2"/>
      <c r="W2"/>
      <c r="X2"/>
    </row>
    <row r="3" spans="1:27" s="44" customFormat="1" ht="27" customHeight="1" x14ac:dyDescent="0.15">
      <c r="A3" s="6" t="s">
        <v>50</v>
      </c>
      <c r="B3" s="106" t="s">
        <v>165</v>
      </c>
      <c r="C3" s="107"/>
      <c r="D3" s="42">
        <v>3000</v>
      </c>
      <c r="E3"/>
      <c r="F3" s="132" t="s">
        <v>183</v>
      </c>
      <c r="G3" s="133"/>
      <c r="H3" s="133"/>
      <c r="I3" s="133"/>
      <c r="J3" s="133"/>
      <c r="K3" s="133"/>
      <c r="L3" s="134"/>
      <c r="M3" s="17"/>
      <c r="N3" s="17"/>
      <c r="O3"/>
      <c r="P3"/>
      <c r="Q3"/>
      <c r="R3"/>
      <c r="S3"/>
      <c r="T3"/>
      <c r="U3"/>
      <c r="V3"/>
      <c r="W3"/>
      <c r="X3"/>
      <c r="AA3" s="41"/>
    </row>
    <row r="4" spans="1:27" s="44" customFormat="1" ht="27" customHeight="1" x14ac:dyDescent="0.15">
      <c r="A4" s="6" t="s">
        <v>51</v>
      </c>
      <c r="B4" s="108" t="s">
        <v>52</v>
      </c>
      <c r="C4" s="107"/>
      <c r="D4" s="42">
        <v>2000</v>
      </c>
      <c r="E4"/>
      <c r="F4" s="135"/>
      <c r="G4" s="136"/>
      <c r="H4" s="136"/>
      <c r="I4" s="136"/>
      <c r="J4" s="136"/>
      <c r="K4" s="136"/>
      <c r="L4" s="137"/>
      <c r="M4" s="17"/>
      <c r="N4" s="17"/>
      <c r="O4"/>
      <c r="P4"/>
      <c r="Q4"/>
      <c r="R4"/>
      <c r="S4"/>
      <c r="T4"/>
      <c r="U4"/>
      <c r="V4"/>
      <c r="W4"/>
      <c r="X4"/>
      <c r="AA4" s="41"/>
    </row>
    <row r="5" spans="1:27" s="44" customFormat="1" ht="27" customHeight="1" x14ac:dyDescent="0.15">
      <c r="A5" s="6" t="s">
        <v>53</v>
      </c>
      <c r="B5" s="106" t="s">
        <v>166</v>
      </c>
      <c r="C5" s="107"/>
      <c r="D5" s="42">
        <v>1000</v>
      </c>
      <c r="E5"/>
      <c r="F5" s="138"/>
      <c r="G5" s="139"/>
      <c r="H5" s="139"/>
      <c r="I5" s="139"/>
      <c r="J5" s="139"/>
      <c r="K5" s="139"/>
      <c r="L5" s="140"/>
      <c r="M5" s="17"/>
      <c r="N5" s="17"/>
      <c r="O5"/>
      <c r="P5"/>
      <c r="Q5"/>
      <c r="R5"/>
      <c r="S5"/>
      <c r="T5"/>
      <c r="U5"/>
      <c r="V5"/>
      <c r="W5"/>
      <c r="X5"/>
      <c r="AA5" s="41"/>
    </row>
    <row r="6" spans="1:27" s="44" customFormat="1" ht="27" customHeight="1" x14ac:dyDescent="0.15">
      <c r="A6" s="6" t="s">
        <v>54</v>
      </c>
      <c r="B6" s="108" t="s">
        <v>48</v>
      </c>
      <c r="C6" s="107"/>
      <c r="D6" s="42">
        <v>800</v>
      </c>
      <c r="E6"/>
      <c r="F6" t="s">
        <v>239</v>
      </c>
      <c r="G6" s="17"/>
      <c r="H6" s="17"/>
      <c r="I6" s="17"/>
      <c r="J6" s="17"/>
      <c r="K6" s="17"/>
      <c r="L6" s="17"/>
      <c r="M6" s="17"/>
      <c r="N6" s="17"/>
      <c r="O6"/>
      <c r="P6"/>
      <c r="Q6"/>
      <c r="R6"/>
      <c r="S6"/>
      <c r="T6"/>
      <c r="U6"/>
      <c r="V6"/>
      <c r="W6"/>
      <c r="X6"/>
      <c r="AA6" s="41"/>
    </row>
    <row r="7" spans="1:27" s="44" customFormat="1" ht="27" customHeight="1" x14ac:dyDescent="0.15">
      <c r="A7" s="6" t="s">
        <v>55</v>
      </c>
      <c r="B7" s="108" t="s">
        <v>47</v>
      </c>
      <c r="C7" s="107"/>
      <c r="D7" s="42">
        <v>500</v>
      </c>
      <c r="E7"/>
      <c r="F7" s="44" t="s">
        <v>240</v>
      </c>
      <c r="G7" s="17"/>
      <c r="H7" s="17"/>
      <c r="I7" s="17"/>
      <c r="J7" s="17"/>
      <c r="K7" s="17"/>
      <c r="L7" s="17"/>
      <c r="M7" s="17"/>
      <c r="N7" s="17"/>
      <c r="O7"/>
      <c r="P7"/>
      <c r="Q7"/>
      <c r="R7"/>
      <c r="S7"/>
      <c r="T7"/>
      <c r="U7"/>
      <c r="V7"/>
      <c r="W7"/>
      <c r="X7"/>
      <c r="AA7" s="41"/>
    </row>
    <row r="8" spans="1:27" s="44" customFormat="1" ht="27" customHeight="1" x14ac:dyDescent="0.15">
      <c r="A8" s="6" t="s">
        <v>56</v>
      </c>
      <c r="B8" s="108" t="s">
        <v>57</v>
      </c>
      <c r="C8" s="107"/>
      <c r="D8" s="42">
        <v>300</v>
      </c>
      <c r="E8"/>
      <c r="F8" t="s">
        <v>237</v>
      </c>
      <c r="G8" s="17"/>
      <c r="H8" s="17"/>
      <c r="I8" s="17"/>
      <c r="J8" s="17"/>
      <c r="K8" s="17"/>
      <c r="L8" s="17"/>
      <c r="M8" s="17"/>
      <c r="N8" s="17"/>
      <c r="O8"/>
      <c r="P8"/>
      <c r="Q8"/>
      <c r="R8"/>
      <c r="S8"/>
      <c r="T8"/>
      <c r="U8"/>
      <c r="V8"/>
      <c r="W8"/>
      <c r="X8"/>
      <c r="AA8" s="41"/>
    </row>
    <row r="9" spans="1:27" s="44" customFormat="1" ht="23.45" customHeight="1" x14ac:dyDescent="0.15">
      <c r="A9" s="3" t="s">
        <v>167</v>
      </c>
      <c r="B9" s="3"/>
      <c r="C9"/>
      <c r="D9" s="9" t="s">
        <v>58</v>
      </c>
      <c r="F9" t="s">
        <v>238</v>
      </c>
      <c r="G9"/>
      <c r="H9"/>
      <c r="I9"/>
      <c r="J9"/>
      <c r="K9"/>
      <c r="L9"/>
      <c r="M9"/>
      <c r="N9"/>
      <c r="O9"/>
      <c r="P9"/>
      <c r="Q9"/>
      <c r="R9"/>
      <c r="S9"/>
      <c r="T9"/>
      <c r="U9"/>
      <c r="V9"/>
      <c r="W9"/>
      <c r="X9"/>
    </row>
    <row r="10" spans="1:27" s="44" customFormat="1" ht="23.45" customHeight="1" x14ac:dyDescent="0.15">
      <c r="A10" s="6" t="s">
        <v>50</v>
      </c>
      <c r="B10" s="105" t="s">
        <v>60</v>
      </c>
      <c r="C10" s="105"/>
      <c r="D10" s="42">
        <v>2000</v>
      </c>
      <c r="M10"/>
      <c r="N10"/>
      <c r="O10"/>
      <c r="P10"/>
      <c r="Q10"/>
      <c r="R10"/>
      <c r="S10"/>
      <c r="T10"/>
      <c r="U10"/>
      <c r="V10"/>
      <c r="W10"/>
      <c r="X10"/>
    </row>
    <row r="11" spans="1:27" ht="23.45" customHeight="1" x14ac:dyDescent="0.15">
      <c r="A11" s="6" t="s">
        <v>51</v>
      </c>
      <c r="B11" s="105" t="s">
        <v>61</v>
      </c>
      <c r="C11" s="105"/>
      <c r="D11" s="42">
        <v>1000</v>
      </c>
    </row>
    <row r="12" spans="1:27" ht="23.45" customHeight="1" x14ac:dyDescent="0.15">
      <c r="A12" s="6" t="s">
        <v>53</v>
      </c>
      <c r="B12" s="105" t="s">
        <v>62</v>
      </c>
      <c r="C12" s="105"/>
      <c r="D12" s="42">
        <v>300</v>
      </c>
    </row>
    <row r="13" spans="1:27" ht="18" customHeight="1" x14ac:dyDescent="0.15">
      <c r="A13"/>
      <c r="B13"/>
      <c r="D13" s="8"/>
      <c r="E13" s="8"/>
      <c r="F13" s="8"/>
      <c r="G13" s="8"/>
      <c r="H13" s="8"/>
      <c r="I13" s="8"/>
      <c r="S13" s="12"/>
    </row>
    <row r="14" spans="1:27" ht="18" customHeight="1" x14ac:dyDescent="0.15">
      <c r="A14" s="7" t="s">
        <v>184</v>
      </c>
      <c r="B14"/>
      <c r="D14" s="8"/>
      <c r="E14" s="8"/>
      <c r="F14" s="8"/>
      <c r="G14" s="8"/>
      <c r="H14" s="8"/>
      <c r="I14" s="8"/>
      <c r="S14" s="12"/>
    </row>
    <row r="15" spans="1:27" ht="30" customHeight="1" x14ac:dyDescent="0.15">
      <c r="A15" s="128" t="s">
        <v>173</v>
      </c>
      <c r="B15" s="128"/>
      <c r="C15" s="126" t="s">
        <v>174</v>
      </c>
      <c r="D15" s="126"/>
      <c r="E15" s="126"/>
      <c r="F15" s="76" t="s">
        <v>66</v>
      </c>
      <c r="G15" s="8"/>
      <c r="H15" s="8"/>
      <c r="I15" s="8"/>
      <c r="S15" s="12"/>
    </row>
    <row r="16" spans="1:27" ht="41.25" customHeight="1" x14ac:dyDescent="0.15">
      <c r="A16" s="129" t="s">
        <v>231</v>
      </c>
      <c r="B16" s="129"/>
      <c r="C16" s="129"/>
      <c r="D16" s="129"/>
      <c r="E16" s="129"/>
      <c r="F16" s="35"/>
      <c r="G16" s="8"/>
      <c r="H16" s="8"/>
      <c r="I16" s="8"/>
      <c r="S16" s="12"/>
    </row>
    <row r="17" spans="1:19" x14ac:dyDescent="0.15">
      <c r="A17" s="85"/>
      <c r="B17" s="85"/>
      <c r="C17" s="85"/>
      <c r="D17" s="85"/>
      <c r="E17" s="85"/>
      <c r="G17" s="8"/>
      <c r="H17" s="8"/>
      <c r="I17" s="8"/>
      <c r="S17" s="12"/>
    </row>
    <row r="18" spans="1:19" s="44" customFormat="1" x14ac:dyDescent="0.15">
      <c r="A18" s="8"/>
      <c r="B18" s="8"/>
      <c r="C18" s="7"/>
      <c r="D18"/>
      <c r="E18"/>
      <c r="F18"/>
      <c r="G18"/>
      <c r="H18"/>
      <c r="I18" s="73"/>
      <c r="J18"/>
      <c r="K18"/>
    </row>
    <row r="19" spans="1:19" s="44" customFormat="1" ht="30" customHeight="1" x14ac:dyDescent="0.15">
      <c r="A19" s="126" t="s">
        <v>106</v>
      </c>
      <c r="B19" s="126"/>
      <c r="C19" s="75" t="s">
        <v>117</v>
      </c>
      <c r="D19" s="74" t="s">
        <v>16</v>
      </c>
      <c r="E19" s="74" t="s">
        <v>88</v>
      </c>
      <c r="F19" s="74" t="s">
        <v>84</v>
      </c>
      <c r="G19" s="74" t="s">
        <v>18</v>
      </c>
      <c r="H19" s="74" t="s">
        <v>87</v>
      </c>
      <c r="I19" s="74" t="s">
        <v>17</v>
      </c>
      <c r="J19" s="74" t="s">
        <v>118</v>
      </c>
      <c r="K19" s="74" t="s">
        <v>21</v>
      </c>
    </row>
    <row r="20" spans="1:19" s="44" customFormat="1" ht="40.5" customHeight="1" x14ac:dyDescent="0.15">
      <c r="A20" s="127" t="s">
        <v>227</v>
      </c>
      <c r="B20" s="127"/>
      <c r="C20" s="6"/>
      <c r="D20" s="35"/>
      <c r="E20" s="35"/>
      <c r="F20" s="35"/>
      <c r="G20" s="35"/>
      <c r="H20" s="35"/>
      <c r="I20" s="35"/>
      <c r="J20" s="35"/>
      <c r="K20" s="35"/>
    </row>
    <row r="21" spans="1:19" ht="14.25" x14ac:dyDescent="0.15">
      <c r="G21" s="81" t="s">
        <v>222</v>
      </c>
      <c r="H21" s="82" t="s">
        <v>224</v>
      </c>
      <c r="I21" s="83">
        <f ca="1">IF(MONTH(TODAY())&lt;=3,DATE(YEAR(TODAY())-1,4,1),DATE(YEAR(TODAY()),4,1))</f>
        <v>45748</v>
      </c>
      <c r="J21" s="84" t="s">
        <v>223</v>
      </c>
    </row>
    <row r="22" spans="1:19" x14ac:dyDescent="0.15">
      <c r="B22"/>
      <c r="C22"/>
    </row>
    <row r="23" spans="1:19" ht="30" customHeight="1" x14ac:dyDescent="0.15">
      <c r="A23" s="126" t="s">
        <v>19</v>
      </c>
      <c r="B23" s="126"/>
      <c r="C23" s="126"/>
      <c r="D23" s="126" t="s">
        <v>94</v>
      </c>
      <c r="E23" s="126"/>
      <c r="F23" s="126"/>
      <c r="G23" s="126" t="s">
        <v>212</v>
      </c>
      <c r="H23" s="126"/>
      <c r="I23" s="126"/>
      <c r="J23" s="126"/>
      <c r="K23" s="128" t="s">
        <v>215</v>
      </c>
      <c r="L23" s="128"/>
    </row>
    <row r="24" spans="1:19" ht="40.5" customHeight="1" x14ac:dyDescent="0.15">
      <c r="A24" s="105"/>
      <c r="B24" s="105"/>
      <c r="C24" s="105"/>
      <c r="D24" s="105"/>
      <c r="E24" s="105"/>
      <c r="F24" s="105"/>
      <c r="G24" s="105"/>
      <c r="H24" s="105"/>
      <c r="I24" s="105"/>
      <c r="J24" s="105"/>
      <c r="K24" s="130" t="s">
        <v>226</v>
      </c>
      <c r="L24" s="130"/>
    </row>
    <row r="25" spans="1:19" x14ac:dyDescent="0.15">
      <c r="L25" s="48" t="s">
        <v>225</v>
      </c>
    </row>
    <row r="26" spans="1:19" x14ac:dyDescent="0.15">
      <c r="L26" s="48" t="s">
        <v>220</v>
      </c>
    </row>
    <row r="27" spans="1:19" x14ac:dyDescent="0.15">
      <c r="J27" s="48" t="s">
        <v>221</v>
      </c>
      <c r="K27" s="40" t="s">
        <v>13</v>
      </c>
    </row>
    <row r="29" spans="1:19" ht="30" customHeight="1" x14ac:dyDescent="0.15">
      <c r="A29" s="126" t="s">
        <v>85</v>
      </c>
      <c r="B29" s="126"/>
      <c r="C29" s="126"/>
      <c r="D29" s="126" t="s">
        <v>86</v>
      </c>
      <c r="E29" s="126"/>
      <c r="F29" s="74" t="s">
        <v>98</v>
      </c>
      <c r="G29" s="74" t="s">
        <v>119</v>
      </c>
      <c r="I29" s="76" t="s">
        <v>141</v>
      </c>
      <c r="J29" s="76" t="s">
        <v>142</v>
      </c>
      <c r="K29" s="76" t="s">
        <v>143</v>
      </c>
    </row>
    <row r="30" spans="1:19" ht="40.5" customHeight="1" x14ac:dyDescent="0.15">
      <c r="A30" s="105"/>
      <c r="B30" s="105"/>
      <c r="C30" s="105"/>
      <c r="D30" s="105"/>
      <c r="E30" s="105"/>
      <c r="F30" s="35"/>
      <c r="G30" s="35"/>
      <c r="I30" s="35"/>
      <c r="J30" s="35"/>
      <c r="K30" s="35"/>
    </row>
    <row r="31" spans="1:19" x14ac:dyDescent="0.15">
      <c r="B31" s="8" t="s">
        <v>229</v>
      </c>
      <c r="F31" s="8" t="s">
        <v>228</v>
      </c>
      <c r="G31" s="8" t="s">
        <v>230</v>
      </c>
      <c r="I31" t="s">
        <v>235</v>
      </c>
    </row>
    <row r="32" spans="1:19" x14ac:dyDescent="0.15">
      <c r="I32" s="7" t="s">
        <v>236</v>
      </c>
    </row>
    <row r="33" spans="1:44" x14ac:dyDescent="0.15">
      <c r="I33" t="s">
        <v>232</v>
      </c>
    </row>
    <row r="34" spans="1:44" x14ac:dyDescent="0.15">
      <c r="I34" s="7" t="s">
        <v>233</v>
      </c>
    </row>
    <row r="35" spans="1:44" x14ac:dyDescent="0.15">
      <c r="I35" s="7" t="s">
        <v>234</v>
      </c>
    </row>
    <row r="37" spans="1:44" ht="30" customHeight="1" x14ac:dyDescent="0.15">
      <c r="A37" s="131" t="s">
        <v>109</v>
      </c>
      <c r="B37" s="131"/>
      <c r="C37" s="131"/>
      <c r="D37" s="131"/>
      <c r="E37" s="131"/>
      <c r="F37" s="131"/>
      <c r="G37" s="131"/>
      <c r="H37" s="131"/>
      <c r="I37" s="131"/>
      <c r="J37" s="131"/>
      <c r="K37" s="131"/>
    </row>
    <row r="38" spans="1:44" ht="40.5" customHeight="1" x14ac:dyDescent="0.15">
      <c r="A38" s="105"/>
      <c r="B38" s="105"/>
      <c r="C38" s="105"/>
      <c r="D38" s="105"/>
      <c r="E38" s="105"/>
      <c r="F38" s="105"/>
      <c r="G38" s="105"/>
      <c r="H38" s="105"/>
      <c r="I38" s="105"/>
      <c r="J38" s="105"/>
      <c r="K38" s="105"/>
      <c r="L38" s="44"/>
      <c r="M38" s="44"/>
      <c r="N38" s="44"/>
      <c r="O38" s="44"/>
      <c r="P38" s="44"/>
      <c r="Q38" s="44"/>
      <c r="R38" s="44"/>
      <c r="S38" s="44"/>
      <c r="T38" s="44"/>
      <c r="U38" s="44"/>
      <c r="V38" s="44"/>
      <c r="W38" s="44"/>
      <c r="X38" s="44"/>
      <c r="AC38"/>
      <c r="AD38"/>
      <c r="AE38"/>
      <c r="AF38"/>
      <c r="AG38"/>
      <c r="AH38"/>
      <c r="AI38"/>
      <c r="AJ38"/>
      <c r="AK38"/>
      <c r="AL38"/>
      <c r="AM38"/>
      <c r="AN38"/>
      <c r="AO38"/>
      <c r="AP38"/>
      <c r="AQ38"/>
      <c r="AR38"/>
    </row>
    <row r="39" spans="1:44" x14ac:dyDescent="0.15">
      <c r="B39"/>
      <c r="C39"/>
      <c r="K39" s="44"/>
      <c r="L39" s="44"/>
      <c r="M39" s="44"/>
      <c r="N39" s="44"/>
      <c r="O39" s="44"/>
      <c r="P39" s="44"/>
      <c r="Q39" s="44"/>
      <c r="R39" s="44"/>
      <c r="S39" s="44"/>
      <c r="T39" s="44"/>
      <c r="U39" s="44"/>
      <c r="V39" s="44"/>
      <c r="W39" s="44"/>
      <c r="X39" s="44"/>
      <c r="AC39"/>
      <c r="AD39"/>
      <c r="AE39"/>
      <c r="AF39"/>
      <c r="AG39"/>
      <c r="AH39"/>
      <c r="AI39"/>
      <c r="AJ39"/>
      <c r="AK39"/>
      <c r="AL39"/>
      <c r="AM39"/>
      <c r="AN39"/>
      <c r="AO39"/>
      <c r="AP39"/>
      <c r="AQ39"/>
      <c r="AR39"/>
    </row>
    <row r="40" spans="1:44" x14ac:dyDescent="0.15">
      <c r="B40"/>
      <c r="C40"/>
      <c r="P40" s="44"/>
      <c r="Q40" s="44"/>
      <c r="R40" s="44"/>
      <c r="S40" s="44"/>
      <c r="T40" s="44"/>
      <c r="U40" s="44"/>
      <c r="V40" s="44"/>
      <c r="W40" s="44"/>
      <c r="X40" s="44"/>
      <c r="AJ40"/>
      <c r="AK40"/>
      <c r="AL40"/>
      <c r="AM40"/>
      <c r="AN40"/>
      <c r="AO40"/>
      <c r="AP40"/>
      <c r="AQ40"/>
      <c r="AR40"/>
    </row>
    <row r="41" spans="1:44" x14ac:dyDescent="0.15">
      <c r="B41"/>
      <c r="C41"/>
      <c r="P41" s="44"/>
      <c r="Q41" s="44"/>
      <c r="R41" s="44"/>
      <c r="S41" s="44"/>
      <c r="T41" s="44"/>
      <c r="U41" s="44"/>
      <c r="V41" s="44"/>
      <c r="W41" s="44"/>
      <c r="X41" s="44"/>
      <c r="AJ41"/>
      <c r="AK41"/>
      <c r="AL41"/>
      <c r="AM41"/>
      <c r="AN41"/>
      <c r="AO41"/>
      <c r="AP41"/>
      <c r="AQ41"/>
      <c r="AR41"/>
    </row>
    <row r="42" spans="1:44" x14ac:dyDescent="0.15">
      <c r="B42"/>
      <c r="C42"/>
      <c r="P42" s="44"/>
      <c r="Q42" s="44"/>
      <c r="R42" s="44"/>
      <c r="S42" s="44"/>
      <c r="T42" s="44"/>
      <c r="U42" s="44"/>
      <c r="V42" s="44"/>
      <c r="W42" s="44"/>
      <c r="X42" s="44"/>
      <c r="AJ42"/>
      <c r="AK42"/>
      <c r="AL42"/>
      <c r="AM42"/>
      <c r="AN42"/>
      <c r="AO42"/>
      <c r="AP42"/>
      <c r="AQ42"/>
      <c r="AR42"/>
    </row>
  </sheetData>
  <mergeCells count="30">
    <mergeCell ref="B7:C7"/>
    <mergeCell ref="F3:L5"/>
    <mergeCell ref="B3:C3"/>
    <mergeCell ref="B4:C4"/>
    <mergeCell ref="B5:C5"/>
    <mergeCell ref="B6:C6"/>
    <mergeCell ref="A38:K38"/>
    <mergeCell ref="A24:C24"/>
    <mergeCell ref="D23:F23"/>
    <mergeCell ref="D24:F24"/>
    <mergeCell ref="G23:J23"/>
    <mergeCell ref="G24:J24"/>
    <mergeCell ref="K23:L23"/>
    <mergeCell ref="K24:L24"/>
    <mergeCell ref="A29:C29"/>
    <mergeCell ref="A30:C30"/>
    <mergeCell ref="D29:E29"/>
    <mergeCell ref="D30:E30"/>
    <mergeCell ref="A37:K37"/>
    <mergeCell ref="A19:B19"/>
    <mergeCell ref="A20:B20"/>
    <mergeCell ref="A23:C23"/>
    <mergeCell ref="B8:C8"/>
    <mergeCell ref="B10:C10"/>
    <mergeCell ref="B11:C11"/>
    <mergeCell ref="B12:C12"/>
    <mergeCell ref="A15:B15"/>
    <mergeCell ref="A16:B16"/>
    <mergeCell ref="C15:E15"/>
    <mergeCell ref="C16:E16"/>
  </mergeCells>
  <phoneticPr fontId="1"/>
  <hyperlinks>
    <hyperlink ref="K27" r:id="rId1" xr:uid="{32C9D6E6-1B53-4BFB-B803-8451E8C0418D}"/>
  </hyperlinks>
  <printOptions horizontalCentered="1"/>
  <pageMargins left="0.23622047244094491" right="0.23622047244094491" top="0.43" bottom="0.2" header="0.31496062992125984" footer="0.14000000000000001"/>
  <pageSetup paperSize="9" scale="68"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3CE0-9CC3-4E45-AF50-B30DDCF76472}">
  <dimension ref="B2:V19"/>
  <sheetViews>
    <sheetView workbookViewId="0">
      <selection activeCell="J16" sqref="J16"/>
    </sheetView>
  </sheetViews>
  <sheetFormatPr defaultRowHeight="13.5" x14ac:dyDescent="0.15"/>
  <cols>
    <col min="2" max="2" width="10" style="8" bestFit="1" customWidth="1"/>
    <col min="4" max="4" width="9" style="8"/>
    <col min="8" max="8" width="14" bestFit="1" customWidth="1"/>
    <col min="10" max="10" width="11" bestFit="1" customWidth="1"/>
    <col min="22" max="22" width="16.5" bestFit="1" customWidth="1"/>
  </cols>
  <sheetData>
    <row r="2" spans="2:22" ht="27" x14ac:dyDescent="0.15">
      <c r="B2" s="29" t="s">
        <v>121</v>
      </c>
      <c r="D2" s="29" t="s">
        <v>137</v>
      </c>
      <c r="F2" s="29" t="s">
        <v>119</v>
      </c>
      <c r="H2" s="29" t="s">
        <v>144</v>
      </c>
      <c r="J2" s="29" t="s">
        <v>86</v>
      </c>
      <c r="L2" s="3" t="s">
        <v>59</v>
      </c>
      <c r="M2" s="3"/>
      <c r="O2" s="27" t="s">
        <v>58</v>
      </c>
      <c r="Q2" s="3" t="s">
        <v>167</v>
      </c>
      <c r="R2" s="3"/>
      <c r="T2" s="9" t="s">
        <v>58</v>
      </c>
      <c r="V2" s="36" t="s">
        <v>216</v>
      </c>
    </row>
    <row r="3" spans="2:22" x14ac:dyDescent="0.15">
      <c r="B3" s="6" t="s">
        <v>124</v>
      </c>
      <c r="D3" s="6" t="s">
        <v>124</v>
      </c>
      <c r="F3" s="6" t="s">
        <v>140</v>
      </c>
      <c r="H3" s="6" t="s">
        <v>146</v>
      </c>
      <c r="J3" s="6" t="s">
        <v>150</v>
      </c>
      <c r="L3" s="6" t="s">
        <v>50</v>
      </c>
      <c r="M3" s="106" t="s">
        <v>165</v>
      </c>
      <c r="N3" s="107"/>
      <c r="O3" s="26">
        <v>3000</v>
      </c>
      <c r="Q3" s="6" t="s">
        <v>50</v>
      </c>
      <c r="R3" s="105" t="s">
        <v>60</v>
      </c>
      <c r="S3" s="105"/>
      <c r="T3" s="26">
        <v>2000</v>
      </c>
      <c r="V3" s="35" t="s">
        <v>218</v>
      </c>
    </row>
    <row r="4" spans="2:22" ht="27" x14ac:dyDescent="0.15">
      <c r="B4" s="6" t="s">
        <v>122</v>
      </c>
      <c r="D4" s="6" t="s">
        <v>138</v>
      </c>
      <c r="H4" s="30" t="s">
        <v>149</v>
      </c>
      <c r="J4" s="6" t="s">
        <v>151</v>
      </c>
      <c r="L4" s="6" t="s">
        <v>51</v>
      </c>
      <c r="M4" s="108" t="s">
        <v>52</v>
      </c>
      <c r="N4" s="107"/>
      <c r="O4" s="26">
        <v>2000</v>
      </c>
      <c r="Q4" s="6" t="s">
        <v>51</v>
      </c>
      <c r="R4" s="105" t="s">
        <v>61</v>
      </c>
      <c r="S4" s="105"/>
      <c r="T4" s="26">
        <v>1000</v>
      </c>
      <c r="V4" s="35" t="s">
        <v>217</v>
      </c>
    </row>
    <row r="5" spans="2:22" x14ac:dyDescent="0.15">
      <c r="B5" s="6" t="s">
        <v>123</v>
      </c>
      <c r="D5" s="6" t="s">
        <v>91</v>
      </c>
      <c r="H5" s="6" t="s">
        <v>145</v>
      </c>
      <c r="J5" s="6" t="s">
        <v>152</v>
      </c>
      <c r="L5" s="6" t="s">
        <v>53</v>
      </c>
      <c r="M5" s="106" t="s">
        <v>166</v>
      </c>
      <c r="N5" s="107"/>
      <c r="O5" s="26">
        <v>1000</v>
      </c>
      <c r="Q5" s="6" t="s">
        <v>53</v>
      </c>
      <c r="R5" s="105" t="s">
        <v>62</v>
      </c>
      <c r="S5" s="105"/>
      <c r="T5" s="26">
        <v>300</v>
      </c>
    </row>
    <row r="6" spans="2:22" x14ac:dyDescent="0.15">
      <c r="B6" s="6" t="s">
        <v>125</v>
      </c>
      <c r="D6" s="6" t="s">
        <v>139</v>
      </c>
      <c r="H6" s="6" t="s">
        <v>147</v>
      </c>
      <c r="J6" s="6" t="s">
        <v>155</v>
      </c>
      <c r="L6" s="6" t="s">
        <v>54</v>
      </c>
      <c r="M6" s="108" t="s">
        <v>48</v>
      </c>
      <c r="N6" s="107"/>
      <c r="O6" s="26">
        <v>800</v>
      </c>
    </row>
    <row r="7" spans="2:22" x14ac:dyDescent="0.15">
      <c r="B7" s="6" t="s">
        <v>126</v>
      </c>
      <c r="H7" s="6" t="s">
        <v>148</v>
      </c>
      <c r="J7" s="6" t="s">
        <v>156</v>
      </c>
      <c r="L7" s="6" t="s">
        <v>55</v>
      </c>
      <c r="M7" s="108" t="s">
        <v>47</v>
      </c>
      <c r="N7" s="107"/>
      <c r="O7" s="26">
        <v>500</v>
      </c>
    </row>
    <row r="8" spans="2:22" x14ac:dyDescent="0.15">
      <c r="B8" s="6" t="s">
        <v>127</v>
      </c>
      <c r="J8" s="6" t="s">
        <v>153</v>
      </c>
      <c r="L8" s="6" t="s">
        <v>56</v>
      </c>
      <c r="M8" s="108" t="s">
        <v>57</v>
      </c>
      <c r="N8" s="107"/>
      <c r="O8" s="26">
        <v>300</v>
      </c>
    </row>
    <row r="9" spans="2:22" x14ac:dyDescent="0.15">
      <c r="B9" s="6" t="s">
        <v>128</v>
      </c>
      <c r="J9" s="6" t="s">
        <v>154</v>
      </c>
    </row>
    <row r="10" spans="2:22" x14ac:dyDescent="0.15">
      <c r="B10" s="6" t="s">
        <v>129</v>
      </c>
      <c r="J10" s="6" t="s">
        <v>157</v>
      </c>
    </row>
    <row r="11" spans="2:22" x14ac:dyDescent="0.15">
      <c r="B11" s="6" t="s">
        <v>130</v>
      </c>
      <c r="J11" s="6" t="s">
        <v>116</v>
      </c>
    </row>
    <row r="12" spans="2:22" x14ac:dyDescent="0.15">
      <c r="B12" s="6" t="s">
        <v>131</v>
      </c>
      <c r="J12" s="6" t="s">
        <v>159</v>
      </c>
    </row>
    <row r="13" spans="2:22" x14ac:dyDescent="0.15">
      <c r="B13" s="6" t="s">
        <v>132</v>
      </c>
      <c r="J13" s="6" t="s">
        <v>158</v>
      </c>
    </row>
    <row r="14" spans="2:22" x14ac:dyDescent="0.15">
      <c r="B14" s="6" t="s">
        <v>133</v>
      </c>
      <c r="J14" s="6" t="s">
        <v>160</v>
      </c>
    </row>
    <row r="15" spans="2:22" x14ac:dyDescent="0.15">
      <c r="B15" s="6" t="s">
        <v>134</v>
      </c>
      <c r="J15" s="6" t="s">
        <v>115</v>
      </c>
    </row>
    <row r="16" spans="2:22" x14ac:dyDescent="0.15">
      <c r="B16" s="6" t="s">
        <v>135</v>
      </c>
      <c r="J16" s="6" t="s">
        <v>48</v>
      </c>
    </row>
    <row r="17" spans="2:10" x14ac:dyDescent="0.15">
      <c r="B17" s="6" t="s">
        <v>136</v>
      </c>
      <c r="J17" s="6" t="s">
        <v>47</v>
      </c>
    </row>
    <row r="18" spans="2:10" x14ac:dyDescent="0.15">
      <c r="J18" s="6" t="s">
        <v>57</v>
      </c>
    </row>
    <row r="19" spans="2:10" x14ac:dyDescent="0.15">
      <c r="J19" s="6" t="s">
        <v>161</v>
      </c>
    </row>
  </sheetData>
  <mergeCells count="9">
    <mergeCell ref="M6:N6"/>
    <mergeCell ref="M7:N7"/>
    <mergeCell ref="M8:N8"/>
    <mergeCell ref="R3:S3"/>
    <mergeCell ref="R4:S4"/>
    <mergeCell ref="R5:S5"/>
    <mergeCell ref="M3:N3"/>
    <mergeCell ref="M4:N4"/>
    <mergeCell ref="M5:N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会費納入願い</vt:lpstr>
      <vt:lpstr>①会員申込書</vt:lpstr>
      <vt:lpstr>②団体会員申込書</vt:lpstr>
      <vt:lpstr>③稽古場所</vt:lpstr>
      <vt:lpstr>①会員申込書 (手書き用)</vt:lpstr>
      <vt:lpstr>入力リスト用データ</vt:lpstr>
      <vt:lpstr>'①会員申込書 (手書き用)'!Print_Area</vt:lpstr>
      <vt:lpstr>②団体会員申込書!Print_Area</vt:lpstr>
      <vt:lpstr>③稽古場所!Print_Area</vt:lpstr>
      <vt:lpstr>会費納入願い!Print_Area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yuuichi arakawa</cp:lastModifiedBy>
  <cp:lastPrinted>2024-04-18T09:52:01Z</cp:lastPrinted>
  <dcterms:modified xsi:type="dcterms:W3CDTF">2025-04-04T03:15:44Z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